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danv/Desktop/"/>
    </mc:Choice>
  </mc:AlternateContent>
  <xr:revisionPtr revIDLastSave="0" documentId="8_{C0126571-4BCA-7D4A-8F84-F85C112765D0}" xr6:coauthVersionLast="47" xr6:coauthVersionMax="47" xr10:uidLastSave="{00000000-0000-0000-0000-000000000000}"/>
  <bookViews>
    <workbookView xWindow="31920" yWindow="1240" windowWidth="28800" windowHeight="16560" xr2:uid="{00000000-000D-0000-FFFF-FFFF00000000}"/>
  </bookViews>
  <sheets>
    <sheet name="Liquid" sheetId="5" r:id="rId1"/>
    <sheet name="Solid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2" i="4" l="1"/>
  <c r="M132" i="4"/>
  <c r="N131" i="4"/>
  <c r="M131" i="4"/>
  <c r="N130" i="4"/>
  <c r="M130" i="4"/>
  <c r="F130" i="4"/>
  <c r="E130" i="4"/>
  <c r="H130" i="4" s="1"/>
  <c r="N129" i="4"/>
  <c r="M129" i="4"/>
  <c r="N128" i="4"/>
  <c r="M128" i="4"/>
  <c r="N127" i="4"/>
  <c r="M127" i="4"/>
  <c r="F127" i="4"/>
  <c r="E127" i="4"/>
  <c r="H127" i="4" s="1"/>
  <c r="N126" i="4"/>
  <c r="M126" i="4"/>
  <c r="N125" i="4"/>
  <c r="M125" i="4"/>
  <c r="N124" i="4"/>
  <c r="M124" i="4"/>
  <c r="F124" i="4"/>
  <c r="E124" i="4"/>
  <c r="H124" i="4" s="1"/>
  <c r="N123" i="4"/>
  <c r="M123" i="4"/>
  <c r="N122" i="4"/>
  <c r="M122" i="4"/>
  <c r="N121" i="4"/>
  <c r="M121" i="4"/>
  <c r="F121" i="4"/>
  <c r="E121" i="4"/>
  <c r="H121" i="4" s="1"/>
  <c r="F118" i="4"/>
  <c r="E118" i="4"/>
  <c r="N116" i="4"/>
  <c r="M116" i="4"/>
  <c r="N115" i="4"/>
  <c r="M115" i="4"/>
  <c r="N114" i="4"/>
  <c r="M114" i="4"/>
  <c r="F114" i="4"/>
  <c r="E114" i="4"/>
  <c r="N113" i="4"/>
  <c r="M113" i="4"/>
  <c r="N112" i="4"/>
  <c r="M112" i="4"/>
  <c r="N111" i="4"/>
  <c r="M111" i="4"/>
  <c r="F111" i="4"/>
  <c r="E111" i="4"/>
  <c r="N110" i="4"/>
  <c r="M110" i="4"/>
  <c r="N109" i="4"/>
  <c r="M109" i="4"/>
  <c r="N108" i="4"/>
  <c r="M108" i="4"/>
  <c r="F108" i="4"/>
  <c r="E108" i="4"/>
  <c r="N107" i="4"/>
  <c r="M107" i="4"/>
  <c r="N106" i="4"/>
  <c r="M106" i="4"/>
  <c r="N105" i="4"/>
  <c r="M105" i="4"/>
  <c r="F105" i="4"/>
  <c r="E105" i="4"/>
  <c r="F102" i="4"/>
  <c r="E102" i="4"/>
  <c r="G114" i="4" s="1"/>
  <c r="G130" i="4" l="1"/>
  <c r="P131" i="4"/>
  <c r="R122" i="4"/>
  <c r="R125" i="4"/>
  <c r="R128" i="4"/>
  <c r="R131" i="4"/>
  <c r="P132" i="4"/>
  <c r="P116" i="4"/>
  <c r="P114" i="4"/>
  <c r="P115" i="4"/>
  <c r="P130" i="4"/>
  <c r="R121" i="4"/>
  <c r="R123" i="4"/>
  <c r="R124" i="4"/>
  <c r="R126" i="4"/>
  <c r="R127" i="4"/>
  <c r="R129" i="4"/>
  <c r="R130" i="4"/>
  <c r="R132" i="4"/>
  <c r="G105" i="4"/>
  <c r="G108" i="4"/>
  <c r="H105" i="4"/>
  <c r="H111" i="4"/>
  <c r="H114" i="4"/>
  <c r="G111" i="4"/>
  <c r="H108" i="4"/>
  <c r="G121" i="4"/>
  <c r="P123" i="4" s="1"/>
  <c r="G124" i="4"/>
  <c r="P125" i="4" s="1"/>
  <c r="G127" i="4"/>
  <c r="P128" i="4" s="1"/>
  <c r="N100" i="4"/>
  <c r="M100" i="4"/>
  <c r="N99" i="4"/>
  <c r="M99" i="4"/>
  <c r="N98" i="4"/>
  <c r="M98" i="4"/>
  <c r="F98" i="4"/>
  <c r="E98" i="4"/>
  <c r="N97" i="4"/>
  <c r="M97" i="4"/>
  <c r="N96" i="4"/>
  <c r="M96" i="4"/>
  <c r="N95" i="4"/>
  <c r="M95" i="4"/>
  <c r="F95" i="4"/>
  <c r="E95" i="4"/>
  <c r="N94" i="4"/>
  <c r="M94" i="4"/>
  <c r="N93" i="4"/>
  <c r="M93" i="4"/>
  <c r="N92" i="4"/>
  <c r="M92" i="4"/>
  <c r="F92" i="4"/>
  <c r="E92" i="4"/>
  <c r="N91" i="4"/>
  <c r="M91" i="4"/>
  <c r="N90" i="4"/>
  <c r="M90" i="4"/>
  <c r="N89" i="4"/>
  <c r="M89" i="4"/>
  <c r="F89" i="4"/>
  <c r="E89" i="4"/>
  <c r="F86" i="4"/>
  <c r="E86" i="4"/>
  <c r="N84" i="4"/>
  <c r="M84" i="4"/>
  <c r="N83" i="4"/>
  <c r="M83" i="4"/>
  <c r="N82" i="4"/>
  <c r="M82" i="4"/>
  <c r="F82" i="4"/>
  <c r="E82" i="4"/>
  <c r="N81" i="4"/>
  <c r="M81" i="4"/>
  <c r="N80" i="4"/>
  <c r="M80" i="4"/>
  <c r="N79" i="4"/>
  <c r="M79" i="4"/>
  <c r="F79" i="4"/>
  <c r="E79" i="4"/>
  <c r="N78" i="4"/>
  <c r="M78" i="4"/>
  <c r="N77" i="4"/>
  <c r="M77" i="4"/>
  <c r="N76" i="4"/>
  <c r="M76" i="4"/>
  <c r="F76" i="4"/>
  <c r="E76" i="4"/>
  <c r="N75" i="4"/>
  <c r="M75" i="4"/>
  <c r="N74" i="4"/>
  <c r="M74" i="4"/>
  <c r="N73" i="4"/>
  <c r="M73" i="4"/>
  <c r="F73" i="4"/>
  <c r="E73" i="4"/>
  <c r="F70" i="4"/>
  <c r="E70" i="4"/>
  <c r="N68" i="4"/>
  <c r="M68" i="4"/>
  <c r="N67" i="4"/>
  <c r="M67" i="4"/>
  <c r="N66" i="4"/>
  <c r="M66" i="4"/>
  <c r="F66" i="4"/>
  <c r="E66" i="4"/>
  <c r="N65" i="4"/>
  <c r="M65" i="4"/>
  <c r="N64" i="4"/>
  <c r="M64" i="4"/>
  <c r="N63" i="4"/>
  <c r="M63" i="4"/>
  <c r="F63" i="4"/>
  <c r="E63" i="4"/>
  <c r="N62" i="4"/>
  <c r="M62" i="4"/>
  <c r="N61" i="4"/>
  <c r="M61" i="4"/>
  <c r="N60" i="4"/>
  <c r="M60" i="4"/>
  <c r="F60" i="4"/>
  <c r="E60" i="4"/>
  <c r="N59" i="4"/>
  <c r="M59" i="4"/>
  <c r="N58" i="4"/>
  <c r="M58" i="4"/>
  <c r="N57" i="4"/>
  <c r="M57" i="4"/>
  <c r="F57" i="4"/>
  <c r="E57" i="4"/>
  <c r="F54" i="4"/>
  <c r="E54" i="4"/>
  <c r="N52" i="4"/>
  <c r="M52" i="4"/>
  <c r="N51" i="4"/>
  <c r="M51" i="4"/>
  <c r="N50" i="4"/>
  <c r="M50" i="4"/>
  <c r="F50" i="4"/>
  <c r="E50" i="4"/>
  <c r="N49" i="4"/>
  <c r="M49" i="4"/>
  <c r="N48" i="4"/>
  <c r="M48" i="4"/>
  <c r="N47" i="4"/>
  <c r="M47" i="4"/>
  <c r="F47" i="4"/>
  <c r="E47" i="4"/>
  <c r="N46" i="4"/>
  <c r="M46" i="4"/>
  <c r="N45" i="4"/>
  <c r="M45" i="4"/>
  <c r="N44" i="4"/>
  <c r="M44" i="4"/>
  <c r="F44" i="4"/>
  <c r="E44" i="4"/>
  <c r="N43" i="4"/>
  <c r="M43" i="4"/>
  <c r="N42" i="4"/>
  <c r="M42" i="4"/>
  <c r="N41" i="4"/>
  <c r="M41" i="4"/>
  <c r="F41" i="4"/>
  <c r="E41" i="4"/>
  <c r="F38" i="4"/>
  <c r="E38" i="4"/>
  <c r="N36" i="4"/>
  <c r="M36" i="4"/>
  <c r="N35" i="4"/>
  <c r="M35" i="4"/>
  <c r="N34" i="4"/>
  <c r="M34" i="4"/>
  <c r="F34" i="4"/>
  <c r="E34" i="4"/>
  <c r="N33" i="4"/>
  <c r="M33" i="4"/>
  <c r="N32" i="4"/>
  <c r="M32" i="4"/>
  <c r="N31" i="4"/>
  <c r="M31" i="4"/>
  <c r="F31" i="4"/>
  <c r="E31" i="4"/>
  <c r="N30" i="4"/>
  <c r="M30" i="4"/>
  <c r="N29" i="4"/>
  <c r="M29" i="4"/>
  <c r="N28" i="4"/>
  <c r="M28" i="4"/>
  <c r="F28" i="4"/>
  <c r="E28" i="4"/>
  <c r="H28" i="4" s="1"/>
  <c r="N27" i="4"/>
  <c r="M27" i="4"/>
  <c r="N26" i="4"/>
  <c r="M26" i="4"/>
  <c r="N25" i="4"/>
  <c r="M25" i="4"/>
  <c r="F25" i="4"/>
  <c r="E25" i="4"/>
  <c r="H25" i="4" s="1"/>
  <c r="F22" i="4"/>
  <c r="E22" i="4"/>
  <c r="N20" i="4"/>
  <c r="M20" i="4"/>
  <c r="N19" i="4"/>
  <c r="M19" i="4"/>
  <c r="N18" i="4"/>
  <c r="M18" i="4"/>
  <c r="F18" i="4"/>
  <c r="E18" i="4"/>
  <c r="N17" i="4"/>
  <c r="M17" i="4"/>
  <c r="N16" i="4"/>
  <c r="M16" i="4"/>
  <c r="N15" i="4"/>
  <c r="M15" i="4"/>
  <c r="F15" i="4"/>
  <c r="E15" i="4"/>
  <c r="N14" i="4"/>
  <c r="M14" i="4"/>
  <c r="N13" i="4"/>
  <c r="M13" i="4"/>
  <c r="N12" i="4"/>
  <c r="M12" i="4"/>
  <c r="F12" i="4"/>
  <c r="E12" i="4"/>
  <c r="N11" i="4"/>
  <c r="M11" i="4"/>
  <c r="N10" i="4"/>
  <c r="M10" i="4"/>
  <c r="N9" i="4"/>
  <c r="M9" i="4"/>
  <c r="F9" i="4"/>
  <c r="E9" i="4"/>
  <c r="F6" i="4"/>
  <c r="E6" i="4"/>
  <c r="G18" i="4" s="1"/>
  <c r="F103" i="5"/>
  <c r="E103" i="5"/>
  <c r="F100" i="5"/>
  <c r="E100" i="5"/>
  <c r="F97" i="5"/>
  <c r="E97" i="5"/>
  <c r="F94" i="5"/>
  <c r="E94" i="5"/>
  <c r="F91" i="5"/>
  <c r="E91" i="5"/>
  <c r="F87" i="5"/>
  <c r="E87" i="5"/>
  <c r="F84" i="5"/>
  <c r="E84" i="5"/>
  <c r="F81" i="5"/>
  <c r="E81" i="5"/>
  <c r="F78" i="5"/>
  <c r="E78" i="5"/>
  <c r="F75" i="5"/>
  <c r="E75" i="5"/>
  <c r="G87" i="5" s="1"/>
  <c r="F71" i="5"/>
  <c r="E71" i="5"/>
  <c r="F68" i="5"/>
  <c r="E68" i="5"/>
  <c r="F65" i="5"/>
  <c r="E65" i="5"/>
  <c r="F62" i="5"/>
  <c r="E62" i="5"/>
  <c r="F59" i="5"/>
  <c r="E59" i="5"/>
  <c r="G71" i="5" s="1"/>
  <c r="F55" i="5"/>
  <c r="E55" i="5"/>
  <c r="F52" i="5"/>
  <c r="E52" i="5"/>
  <c r="F49" i="5"/>
  <c r="E49" i="5"/>
  <c r="F46" i="5"/>
  <c r="E46" i="5"/>
  <c r="F43" i="5"/>
  <c r="E43" i="5"/>
  <c r="G55" i="5" s="1"/>
  <c r="F39" i="5"/>
  <c r="E39" i="5"/>
  <c r="F36" i="5"/>
  <c r="E36" i="5"/>
  <c r="F33" i="5"/>
  <c r="E33" i="5"/>
  <c r="F30" i="5"/>
  <c r="E30" i="5"/>
  <c r="F27" i="5"/>
  <c r="E27" i="5"/>
  <c r="G39" i="5" s="1"/>
  <c r="N105" i="5"/>
  <c r="M105" i="5"/>
  <c r="N104" i="5"/>
  <c r="M104" i="5"/>
  <c r="N103" i="5"/>
  <c r="M103" i="5"/>
  <c r="N102" i="5"/>
  <c r="M102" i="5"/>
  <c r="N101" i="5"/>
  <c r="M101" i="5"/>
  <c r="N100" i="5"/>
  <c r="M100" i="5"/>
  <c r="N99" i="5"/>
  <c r="M99" i="5"/>
  <c r="N98" i="5"/>
  <c r="M98" i="5"/>
  <c r="N97" i="5"/>
  <c r="M97" i="5"/>
  <c r="N96" i="5"/>
  <c r="M96" i="5"/>
  <c r="N95" i="5"/>
  <c r="M95" i="5"/>
  <c r="N94" i="5"/>
  <c r="M94" i="5"/>
  <c r="N89" i="5"/>
  <c r="M89" i="5"/>
  <c r="N88" i="5"/>
  <c r="M88" i="5"/>
  <c r="N87" i="5"/>
  <c r="M87" i="5"/>
  <c r="N86" i="5"/>
  <c r="M86" i="5"/>
  <c r="N85" i="5"/>
  <c r="M85" i="5"/>
  <c r="N84" i="5"/>
  <c r="M84" i="5"/>
  <c r="N83" i="5"/>
  <c r="M83" i="5"/>
  <c r="N82" i="5"/>
  <c r="M82" i="5"/>
  <c r="N81" i="5"/>
  <c r="M81" i="5"/>
  <c r="N80" i="5"/>
  <c r="M80" i="5"/>
  <c r="N79" i="5"/>
  <c r="M79" i="5"/>
  <c r="N78" i="5"/>
  <c r="M78" i="5"/>
  <c r="N73" i="5"/>
  <c r="M73" i="5"/>
  <c r="N72" i="5"/>
  <c r="M72" i="5"/>
  <c r="N71" i="5"/>
  <c r="M71" i="5"/>
  <c r="N70" i="5"/>
  <c r="M70" i="5"/>
  <c r="N69" i="5"/>
  <c r="M69" i="5"/>
  <c r="N68" i="5"/>
  <c r="M68" i="5"/>
  <c r="N67" i="5"/>
  <c r="M67" i="5"/>
  <c r="N66" i="5"/>
  <c r="M66" i="5"/>
  <c r="N65" i="5"/>
  <c r="M65" i="5"/>
  <c r="N64" i="5"/>
  <c r="M64" i="5"/>
  <c r="N63" i="5"/>
  <c r="M63" i="5"/>
  <c r="N62" i="5"/>
  <c r="M62" i="5"/>
  <c r="N57" i="5"/>
  <c r="M57" i="5"/>
  <c r="N56" i="5"/>
  <c r="M56" i="5"/>
  <c r="N55" i="5"/>
  <c r="M55" i="5"/>
  <c r="N54" i="5"/>
  <c r="M54" i="5"/>
  <c r="N53" i="5"/>
  <c r="M53" i="5"/>
  <c r="N52" i="5"/>
  <c r="M52" i="5"/>
  <c r="N51" i="5"/>
  <c r="M51" i="5"/>
  <c r="N50" i="5"/>
  <c r="M50" i="5"/>
  <c r="N49" i="5"/>
  <c r="M49" i="5"/>
  <c r="N48" i="5"/>
  <c r="M48" i="5"/>
  <c r="N47" i="5"/>
  <c r="M47" i="5"/>
  <c r="N46" i="5"/>
  <c r="M46" i="5"/>
  <c r="N41" i="5"/>
  <c r="M41" i="5"/>
  <c r="N40" i="5"/>
  <c r="M40" i="5"/>
  <c r="N39" i="5"/>
  <c r="M39" i="5"/>
  <c r="N38" i="5"/>
  <c r="M38" i="5"/>
  <c r="N37" i="5"/>
  <c r="M37" i="5"/>
  <c r="N36" i="5"/>
  <c r="M36" i="5"/>
  <c r="N35" i="5"/>
  <c r="M35" i="5"/>
  <c r="N34" i="5"/>
  <c r="M34" i="5"/>
  <c r="N33" i="5"/>
  <c r="M33" i="5"/>
  <c r="N32" i="5"/>
  <c r="M32" i="5"/>
  <c r="N31" i="5"/>
  <c r="M31" i="5"/>
  <c r="N30" i="5"/>
  <c r="M30" i="5"/>
  <c r="M19" i="5"/>
  <c r="M15" i="5"/>
  <c r="N15" i="5"/>
  <c r="M16" i="5"/>
  <c r="N16" i="5"/>
  <c r="M17" i="5"/>
  <c r="N17" i="5"/>
  <c r="M18" i="5"/>
  <c r="N18" i="5"/>
  <c r="N19" i="5"/>
  <c r="M20" i="5"/>
  <c r="N20" i="5"/>
  <c r="M21" i="5"/>
  <c r="N21" i="5"/>
  <c r="M22" i="5"/>
  <c r="N22" i="5"/>
  <c r="M23" i="5"/>
  <c r="N23" i="5"/>
  <c r="M24" i="5"/>
  <c r="N24" i="5"/>
  <c r="M25" i="5"/>
  <c r="N25" i="5"/>
  <c r="N14" i="5"/>
  <c r="M14" i="5"/>
  <c r="E23" i="5"/>
  <c r="F23" i="5"/>
  <c r="F20" i="5"/>
  <c r="E20" i="5"/>
  <c r="F17" i="5"/>
  <c r="E17" i="5"/>
  <c r="F14" i="5"/>
  <c r="E14" i="5"/>
  <c r="F11" i="5"/>
  <c r="E11" i="5"/>
  <c r="G103" i="5" l="1"/>
  <c r="P105" i="5" s="1"/>
  <c r="G14" i="5"/>
  <c r="P16" i="5" s="1"/>
  <c r="H62" i="5"/>
  <c r="R62" i="5" s="1"/>
  <c r="H14" i="5"/>
  <c r="R16" i="5" s="1"/>
  <c r="H97" i="5"/>
  <c r="R97" i="5" s="1"/>
  <c r="H103" i="5"/>
  <c r="R105" i="5" s="1"/>
  <c r="P121" i="4"/>
  <c r="H17" i="5"/>
  <c r="R17" i="5" s="1"/>
  <c r="H49" i="5"/>
  <c r="R51" i="5" s="1"/>
  <c r="H55" i="5"/>
  <c r="R57" i="5" s="1"/>
  <c r="H68" i="5"/>
  <c r="R70" i="5" s="1"/>
  <c r="H94" i="5"/>
  <c r="R94" i="5" s="1"/>
  <c r="H100" i="5"/>
  <c r="R102" i="5" s="1"/>
  <c r="H31" i="4"/>
  <c r="H34" i="4"/>
  <c r="H23" i="5"/>
  <c r="R24" i="5" s="1"/>
  <c r="G82" i="4"/>
  <c r="H89" i="4"/>
  <c r="H92" i="4"/>
  <c r="H95" i="4"/>
  <c r="R97" i="4" s="1"/>
  <c r="H98" i="4"/>
  <c r="H57" i="4"/>
  <c r="H60" i="4"/>
  <c r="R60" i="4" s="1"/>
  <c r="H63" i="4"/>
  <c r="R64" i="4" s="1"/>
  <c r="H66" i="4"/>
  <c r="R66" i="4" s="1"/>
  <c r="G44" i="4"/>
  <c r="P122" i="4"/>
  <c r="P126" i="4"/>
  <c r="P111" i="4"/>
  <c r="P112" i="4"/>
  <c r="P113" i="4"/>
  <c r="P127" i="4"/>
  <c r="R116" i="4"/>
  <c r="R115" i="4"/>
  <c r="R114" i="4"/>
  <c r="R113" i="4"/>
  <c r="R112" i="4"/>
  <c r="R111" i="4"/>
  <c r="P109" i="4"/>
  <c r="P108" i="4"/>
  <c r="P110" i="4"/>
  <c r="P107" i="4"/>
  <c r="P105" i="4"/>
  <c r="P106" i="4"/>
  <c r="P124" i="4"/>
  <c r="R110" i="4"/>
  <c r="R109" i="4"/>
  <c r="R108" i="4"/>
  <c r="R105" i="4"/>
  <c r="R107" i="4"/>
  <c r="R106" i="4"/>
  <c r="P129" i="4"/>
  <c r="H9" i="4"/>
  <c r="H12" i="4"/>
  <c r="R14" i="4" s="1"/>
  <c r="H15" i="4"/>
  <c r="R15" i="4" s="1"/>
  <c r="G34" i="4"/>
  <c r="P35" i="4" s="1"/>
  <c r="G66" i="4"/>
  <c r="P67" i="4" s="1"/>
  <c r="G98" i="4"/>
  <c r="P98" i="4" s="1"/>
  <c r="P46" i="4"/>
  <c r="P45" i="4"/>
  <c r="P44" i="4"/>
  <c r="P83" i="4"/>
  <c r="P82" i="4"/>
  <c r="P84" i="4"/>
  <c r="R26" i="4"/>
  <c r="R29" i="4"/>
  <c r="R32" i="4"/>
  <c r="R35" i="4"/>
  <c r="R58" i="4"/>
  <c r="R61" i="4"/>
  <c r="R67" i="4"/>
  <c r="R90" i="4"/>
  <c r="R93" i="4"/>
  <c r="R99" i="4"/>
  <c r="R13" i="4"/>
  <c r="P34" i="4"/>
  <c r="P66" i="4"/>
  <c r="P68" i="4"/>
  <c r="P100" i="4"/>
  <c r="P20" i="4"/>
  <c r="P19" i="4"/>
  <c r="P18" i="4"/>
  <c r="R11" i="4"/>
  <c r="R10" i="4"/>
  <c r="R9" i="4"/>
  <c r="P36" i="4"/>
  <c r="R25" i="4"/>
  <c r="R27" i="4"/>
  <c r="R28" i="4"/>
  <c r="R30" i="4"/>
  <c r="R31" i="4"/>
  <c r="R33" i="4"/>
  <c r="R34" i="4"/>
  <c r="R36" i="4"/>
  <c r="R57" i="4"/>
  <c r="R59" i="4"/>
  <c r="R62" i="4"/>
  <c r="R63" i="4"/>
  <c r="R65" i="4"/>
  <c r="R89" i="4"/>
  <c r="R91" i="4"/>
  <c r="R92" i="4"/>
  <c r="R94" i="4"/>
  <c r="R95" i="4"/>
  <c r="R98" i="4"/>
  <c r="R100" i="4"/>
  <c r="G15" i="4"/>
  <c r="G47" i="4"/>
  <c r="G76" i="4"/>
  <c r="H18" i="4"/>
  <c r="H41" i="4"/>
  <c r="H44" i="4"/>
  <c r="H47" i="4"/>
  <c r="H50" i="4"/>
  <c r="H73" i="4"/>
  <c r="H76" i="4"/>
  <c r="H79" i="4"/>
  <c r="H82" i="4"/>
  <c r="G41" i="4"/>
  <c r="G50" i="4"/>
  <c r="G25" i="4"/>
  <c r="P27" i="4" s="1"/>
  <c r="G28" i="4"/>
  <c r="P29" i="4" s="1"/>
  <c r="G31" i="4"/>
  <c r="P33" i="4" s="1"/>
  <c r="G57" i="4"/>
  <c r="P58" i="4" s="1"/>
  <c r="G60" i="4"/>
  <c r="P60" i="4" s="1"/>
  <c r="G63" i="4"/>
  <c r="P63" i="4" s="1"/>
  <c r="G89" i="4"/>
  <c r="P89" i="4" s="1"/>
  <c r="G92" i="4"/>
  <c r="P93" i="4" s="1"/>
  <c r="G95" i="4"/>
  <c r="P96" i="4" s="1"/>
  <c r="G9" i="4"/>
  <c r="G12" i="4"/>
  <c r="G73" i="4"/>
  <c r="G79" i="4"/>
  <c r="P15" i="5"/>
  <c r="R15" i="5"/>
  <c r="H20" i="5"/>
  <c r="R21" i="5" s="1"/>
  <c r="G20" i="5"/>
  <c r="P20" i="5" s="1"/>
  <c r="G17" i="5"/>
  <c r="P18" i="5" s="1"/>
  <c r="G23" i="5"/>
  <c r="P25" i="5" s="1"/>
  <c r="H33" i="5"/>
  <c r="R33" i="5" s="1"/>
  <c r="H39" i="5"/>
  <c r="R41" i="5" s="1"/>
  <c r="H30" i="5"/>
  <c r="R32" i="5" s="1"/>
  <c r="H36" i="5"/>
  <c r="R37" i="5" s="1"/>
  <c r="H46" i="5"/>
  <c r="R48" i="5" s="1"/>
  <c r="H52" i="5"/>
  <c r="R52" i="5" s="1"/>
  <c r="H65" i="5"/>
  <c r="R65" i="5" s="1"/>
  <c r="H71" i="5"/>
  <c r="R72" i="5" s="1"/>
  <c r="H87" i="5"/>
  <c r="R88" i="5" s="1"/>
  <c r="H78" i="5"/>
  <c r="R78" i="5" s="1"/>
  <c r="H84" i="5"/>
  <c r="R86" i="5" s="1"/>
  <c r="H81" i="5"/>
  <c r="R82" i="5" s="1"/>
  <c r="G94" i="5"/>
  <c r="P95" i="5" s="1"/>
  <c r="G97" i="5"/>
  <c r="P99" i="5" s="1"/>
  <c r="G100" i="5"/>
  <c r="P101" i="5" s="1"/>
  <c r="R96" i="5"/>
  <c r="P88" i="5"/>
  <c r="R80" i="5"/>
  <c r="P87" i="5"/>
  <c r="P89" i="5"/>
  <c r="G78" i="5"/>
  <c r="P78" i="5" s="1"/>
  <c r="G81" i="5"/>
  <c r="P81" i="5" s="1"/>
  <c r="G84" i="5"/>
  <c r="P84" i="5" s="1"/>
  <c r="P71" i="5"/>
  <c r="R69" i="5"/>
  <c r="P72" i="5"/>
  <c r="G62" i="5"/>
  <c r="P62" i="5" s="1"/>
  <c r="G65" i="5"/>
  <c r="P65" i="5" s="1"/>
  <c r="G68" i="5"/>
  <c r="P69" i="5" s="1"/>
  <c r="P73" i="5"/>
  <c r="R66" i="5"/>
  <c r="R68" i="5"/>
  <c r="P55" i="5"/>
  <c r="P57" i="5"/>
  <c r="G46" i="5"/>
  <c r="P46" i="5" s="1"/>
  <c r="G49" i="5"/>
  <c r="P51" i="5" s="1"/>
  <c r="G52" i="5"/>
  <c r="P54" i="5" s="1"/>
  <c r="P56" i="5"/>
  <c r="P39" i="5"/>
  <c r="R39" i="5"/>
  <c r="P40" i="5"/>
  <c r="G30" i="5"/>
  <c r="P31" i="5" s="1"/>
  <c r="G33" i="5"/>
  <c r="P35" i="5" s="1"/>
  <c r="G36" i="5"/>
  <c r="P38" i="5" s="1"/>
  <c r="P41" i="5"/>
  <c r="R40" i="5"/>
  <c r="R38" i="5" l="1"/>
  <c r="R55" i="5"/>
  <c r="R56" i="5"/>
  <c r="R67" i="5"/>
  <c r="R85" i="5"/>
  <c r="R53" i="5"/>
  <c r="R54" i="5"/>
  <c r="R79" i="5"/>
  <c r="R103" i="5"/>
  <c r="R104" i="5"/>
  <c r="P14" i="5"/>
  <c r="R84" i="5"/>
  <c r="R18" i="5"/>
  <c r="R73" i="5"/>
  <c r="P104" i="5"/>
  <c r="R71" i="5"/>
  <c r="P103" i="5"/>
  <c r="R36" i="5"/>
  <c r="R14" i="5"/>
  <c r="R30" i="5"/>
  <c r="R64" i="5"/>
  <c r="R63" i="5"/>
  <c r="R95" i="5"/>
  <c r="R19" i="5"/>
  <c r="P96" i="5"/>
  <c r="P19" i="5"/>
  <c r="R49" i="5"/>
  <c r="R34" i="5"/>
  <c r="R89" i="5"/>
  <c r="R101" i="5"/>
  <c r="R46" i="5"/>
  <c r="R100" i="5"/>
  <c r="R87" i="5"/>
  <c r="R98" i="5"/>
  <c r="R99" i="5"/>
  <c r="R35" i="5"/>
  <c r="R47" i="5"/>
  <c r="R50" i="5"/>
  <c r="P64" i="5"/>
  <c r="R23" i="5"/>
  <c r="R25" i="5"/>
  <c r="P97" i="5"/>
  <c r="R16" i="4"/>
  <c r="P63" i="5"/>
  <c r="P100" i="5"/>
  <c r="P17" i="5"/>
  <c r="R17" i="4"/>
  <c r="R96" i="4"/>
  <c r="R68" i="4"/>
  <c r="P99" i="4"/>
  <c r="R12" i="4"/>
  <c r="P30" i="4"/>
  <c r="P14" i="4"/>
  <c r="P13" i="4"/>
  <c r="P12" i="4"/>
  <c r="P41" i="4"/>
  <c r="P43" i="4"/>
  <c r="P42" i="4"/>
  <c r="R75" i="4"/>
  <c r="R74" i="4"/>
  <c r="R73" i="4"/>
  <c r="R43" i="4"/>
  <c r="R42" i="4"/>
  <c r="R41" i="4"/>
  <c r="P16" i="4"/>
  <c r="P15" i="4"/>
  <c r="P17" i="4"/>
  <c r="P97" i="4"/>
  <c r="P91" i="4"/>
  <c r="P65" i="4"/>
  <c r="P59" i="4"/>
  <c r="P31" i="4"/>
  <c r="P90" i="4"/>
  <c r="P64" i="4"/>
  <c r="P11" i="4"/>
  <c r="P10" i="4"/>
  <c r="P9" i="4"/>
  <c r="R84" i="4"/>
  <c r="R83" i="4"/>
  <c r="R82" i="4"/>
  <c r="R52" i="4"/>
  <c r="R51" i="4"/>
  <c r="R50" i="4"/>
  <c r="R20" i="4"/>
  <c r="R19" i="4"/>
  <c r="R18" i="4"/>
  <c r="P95" i="4"/>
  <c r="P57" i="4"/>
  <c r="P28" i="4"/>
  <c r="P26" i="4"/>
  <c r="P61" i="4"/>
  <c r="P80" i="4"/>
  <c r="P79" i="4"/>
  <c r="P81" i="4"/>
  <c r="R81" i="4"/>
  <c r="R80" i="4"/>
  <c r="R79" i="4"/>
  <c r="R49" i="4"/>
  <c r="R48" i="4"/>
  <c r="R47" i="4"/>
  <c r="P76" i="4"/>
  <c r="P77" i="4"/>
  <c r="P78" i="4"/>
  <c r="P94" i="4"/>
  <c r="P62" i="4"/>
  <c r="P25" i="4"/>
  <c r="P32" i="4"/>
  <c r="P75" i="4"/>
  <c r="P74" i="4"/>
  <c r="P73" i="4"/>
  <c r="P52" i="4"/>
  <c r="P51" i="4"/>
  <c r="P50" i="4"/>
  <c r="R78" i="4"/>
  <c r="R77" i="4"/>
  <c r="R76" i="4"/>
  <c r="R46" i="4"/>
  <c r="R45" i="4"/>
  <c r="R44" i="4"/>
  <c r="P49" i="4"/>
  <c r="P47" i="4"/>
  <c r="P48" i="4"/>
  <c r="P92" i="4"/>
  <c r="P23" i="5"/>
  <c r="P21" i="5"/>
  <c r="P22" i="5"/>
  <c r="P24" i="5"/>
  <c r="R20" i="5"/>
  <c r="R22" i="5"/>
  <c r="P30" i="5"/>
  <c r="P33" i="5"/>
  <c r="R31" i="5"/>
  <c r="P32" i="5"/>
  <c r="P49" i="5"/>
  <c r="P50" i="5"/>
  <c r="R83" i="5"/>
  <c r="P83" i="5"/>
  <c r="R81" i="5"/>
  <c r="P79" i="5"/>
  <c r="P102" i="5"/>
  <c r="P94" i="5"/>
  <c r="P98" i="5"/>
  <c r="P85" i="5"/>
  <c r="P86" i="5"/>
  <c r="P80" i="5"/>
  <c r="P82" i="5"/>
  <c r="P70" i="5"/>
  <c r="P68" i="5"/>
  <c r="P67" i="5"/>
  <c r="P66" i="5"/>
  <c r="P48" i="5"/>
  <c r="P47" i="5"/>
  <c r="P53" i="5"/>
  <c r="P52" i="5"/>
  <c r="P36" i="5"/>
  <c r="P37" i="5"/>
  <c r="P34" i="5"/>
</calcChain>
</file>

<file path=xl/sharedStrings.xml><?xml version="1.0" encoding="utf-8"?>
<sst xmlns="http://schemas.openxmlformats.org/spreadsheetml/2006/main" count="741" uniqueCount="34">
  <si>
    <t>Treament</t>
  </si>
  <si>
    <t>CFU/mL</t>
  </si>
  <si>
    <t xml:space="preserve">mean </t>
  </si>
  <si>
    <t>sd</t>
  </si>
  <si>
    <t>Pf5 control</t>
  </si>
  <si>
    <t>CHA0</t>
  </si>
  <si>
    <t>CI - Pf-5</t>
  </si>
  <si>
    <t>CI - CHA0</t>
  </si>
  <si>
    <t>Strains</t>
  </si>
  <si>
    <t>t0 initial count</t>
  </si>
  <si>
    <t>DTail1DmyoDsiph</t>
  </si>
  <si>
    <t>DTail2DmyoDsiph</t>
  </si>
  <si>
    <t>Technical repliate</t>
  </si>
  <si>
    <t>Biological replicate</t>
  </si>
  <si>
    <t>Data for figure 7.</t>
  </si>
  <si>
    <t>-</t>
  </si>
  <si>
    <t>t24 initial count</t>
  </si>
  <si>
    <t>Fitness Pf5 -       ratio t0</t>
  </si>
  <si>
    <t>Fitness Pf5 -       ratio t24</t>
  </si>
  <si>
    <t>Fitness CHA0 or derivatives - ratio t0</t>
  </si>
  <si>
    <t>Fitness CHA0 or derivatives  - ratio t24</t>
  </si>
  <si>
    <r>
      <t xml:space="preserve">CHA0 </t>
    </r>
    <r>
      <rPr>
        <i/>
        <sz val="12"/>
        <color theme="1"/>
        <rFont val="Calibri"/>
        <family val="2"/>
        <scheme val="minor"/>
      </rPr>
      <t>vs.</t>
    </r>
    <r>
      <rPr>
        <sz val="12"/>
        <color theme="1"/>
        <rFont val="Calibri"/>
        <family val="2"/>
        <scheme val="minor"/>
      </rPr>
      <t xml:space="preserve"> Pf-5</t>
    </r>
  </si>
  <si>
    <r>
      <t xml:space="preserve">DTail1DmyoDsiph </t>
    </r>
    <r>
      <rPr>
        <i/>
        <sz val="12"/>
        <color theme="1"/>
        <rFont val="Calibri"/>
        <family val="2"/>
        <scheme val="minor"/>
      </rPr>
      <t xml:space="preserve">vs. </t>
    </r>
    <r>
      <rPr>
        <sz val="12"/>
        <color theme="1"/>
        <rFont val="Calibri"/>
        <family val="2"/>
        <scheme val="minor"/>
      </rPr>
      <t>Pf-5</t>
    </r>
  </si>
  <si>
    <r>
      <t xml:space="preserve">DTail2DmyoDsiph </t>
    </r>
    <r>
      <rPr>
        <i/>
        <sz val="12"/>
        <color theme="1"/>
        <rFont val="Calibri"/>
        <family val="2"/>
        <scheme val="minor"/>
      </rPr>
      <t>vs.</t>
    </r>
    <r>
      <rPr>
        <sz val="12"/>
        <color theme="1"/>
        <rFont val="Calibri"/>
        <family val="2"/>
        <scheme val="minor"/>
      </rPr>
      <t xml:space="preserve"> Pf-5</t>
    </r>
  </si>
  <si>
    <t>Pf-5 CFU/mL</t>
  </si>
  <si>
    <t>CHA0 CFU/mL</t>
  </si>
  <si>
    <t>Dtail1DTail2DmyoDsiph</t>
  </si>
  <si>
    <r>
      <t xml:space="preserve">Dtail1DTail2DmyoDsiph </t>
    </r>
    <r>
      <rPr>
        <i/>
        <sz val="12"/>
        <color theme="1"/>
        <rFont val="Calibri"/>
        <family val="2"/>
        <scheme val="minor"/>
      </rPr>
      <t>vs.</t>
    </r>
    <r>
      <rPr>
        <sz val="12"/>
        <color theme="1"/>
        <rFont val="Calibri"/>
        <family val="2"/>
        <scheme val="minor"/>
      </rPr>
      <t xml:space="preserve"> Pf-5</t>
    </r>
  </si>
  <si>
    <t>Performed by Jordan Vacheron &amp; Clara Heiman</t>
  </si>
  <si>
    <t>Operator</t>
  </si>
  <si>
    <t>Description</t>
  </si>
  <si>
    <t>These results are the raw data of the figure 7</t>
  </si>
  <si>
    <t>Clara Heiman &amp; jordan Vacheron</t>
  </si>
  <si>
    <t>Data of the figure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</si>
</sst>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>
      <alignment horizontal="center" vertical="center"/>
    </xf>
    <xf numFmtId="0" fontId="0" fillId="0" borderId="9" xfId="0" applyBorder="1"/>
    <xf numFmtId="0" fontId="0" fillId="0" borderId="17" xfId="0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4" xfId="0" applyBorder="1"/>
    <xf numFmtId="0" fontId="0" fillId="0" borderId="21" xfId="0" applyBorder="1"/>
    <xf numFmtId="0" fontId="0" fillId="0" borderId="22" xfId="0" applyBorder="1"/>
    <xf numFmtId="0" fontId="0" fillId="0" borderId="6" xfId="0" applyBorder="1"/>
    <xf numFmtId="0" fontId="0" fillId="0" borderId="8" xfId="0" applyBorder="1"/>
    <xf numFmtId="0" fontId="0" fillId="0" borderId="5" xfId="0" applyBorder="1"/>
    <xf numFmtId="0" fontId="0" fillId="0" borderId="1" xfId="0" applyBorder="1"/>
    <xf numFmtId="0" fontId="0" fillId="0" borderId="7" xfId="0" applyBorder="1"/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/>
    <xf numFmtId="0" fontId="0" fillId="3" borderId="23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0" borderId="0" xfId="0" applyAlignment="1">
      <alignment textRotation="45"/>
    </xf>
    <xf numFmtId="0" fontId="0" fillId="0" borderId="23" xfId="0" applyBorder="1" applyAlignment="1">
      <alignment horizontal="center"/>
    </xf>
    <xf numFmtId="0" fontId="0" fillId="5" borderId="14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3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AF105"/>
  <sheetViews>
    <sheetView showGridLines="0" tabSelected="1" workbookViewId="0">
      <selection sqref="A1:AF2"/>
    </sheetView>
  </sheetViews>
  <sheetFormatPr baseColWidth="10" defaultColWidth="8.83203125" defaultRowHeight="16" x14ac:dyDescent="0.2"/>
  <cols>
    <col min="1" max="2" width="9.6640625" bestFit="1" customWidth="1"/>
    <col min="3" max="3" width="24.5" customWidth="1"/>
    <col min="4" max="4" width="11.5" bestFit="1" customWidth="1"/>
    <col min="5" max="5" width="13.6640625" bestFit="1" customWidth="1"/>
    <col min="6" max="6" width="11.5" bestFit="1" customWidth="1"/>
    <col min="7" max="8" width="11.6640625" customWidth="1"/>
    <col min="9" max="9" width="3.83203125" customWidth="1"/>
    <col min="10" max="10" width="27" customWidth="1"/>
    <col min="11" max="11" width="13.6640625" bestFit="1" customWidth="1"/>
    <col min="12" max="12" width="12.6640625" bestFit="1" customWidth="1"/>
    <col min="13" max="15" width="11.6640625" customWidth="1"/>
    <col min="16" max="16" width="9.5" bestFit="1" customWidth="1"/>
    <col min="17" max="17" width="9" customWidth="1"/>
    <col min="18" max="18" width="9.5" bestFit="1" customWidth="1"/>
    <col min="20" max="20" width="10.5" bestFit="1" customWidth="1"/>
  </cols>
  <sheetData>
    <row r="1" spans="1:32" x14ac:dyDescent="0.2">
      <c r="A1" s="52" t="s">
        <v>33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</row>
    <row r="2" spans="1:32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</row>
    <row r="3" spans="1:32" ht="17" thickBot="1" x14ac:dyDescent="0.25"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</row>
    <row r="4" spans="1:32" ht="17" thickBot="1" x14ac:dyDescent="0.25">
      <c r="A4" s="44" t="s">
        <v>29</v>
      </c>
      <c r="B4" s="53" t="s">
        <v>32</v>
      </c>
      <c r="C4" s="54"/>
      <c r="D4" s="54"/>
      <c r="E4" s="55"/>
      <c r="R4" s="43"/>
      <c r="S4" s="43"/>
      <c r="T4" s="43"/>
      <c r="U4" s="43"/>
      <c r="V4" s="43"/>
      <c r="W4" s="43"/>
      <c r="X4" s="43"/>
      <c r="Y4" s="43"/>
      <c r="Z4" s="43"/>
      <c r="AA4" s="43"/>
    </row>
    <row r="5" spans="1:32" ht="17" thickBot="1" x14ac:dyDescent="0.25">
      <c r="A5" s="44" t="s">
        <v>30</v>
      </c>
      <c r="B5" s="53" t="s">
        <v>31</v>
      </c>
      <c r="C5" s="54"/>
      <c r="D5" s="54"/>
      <c r="E5" s="55"/>
      <c r="R5" s="43"/>
      <c r="S5" s="43"/>
      <c r="T5" s="43"/>
      <c r="U5" s="43"/>
      <c r="V5" s="43"/>
      <c r="W5" s="43"/>
      <c r="X5" s="43"/>
      <c r="Y5" s="43"/>
      <c r="Z5" s="43"/>
      <c r="AA5" s="43"/>
    </row>
    <row r="8" spans="1:32" ht="17" thickBot="1" x14ac:dyDescent="0.25"/>
    <row r="9" spans="1:32" ht="17" thickBot="1" x14ac:dyDescent="0.25">
      <c r="D9" s="49" t="s">
        <v>9</v>
      </c>
      <c r="E9" s="50"/>
      <c r="F9" s="50"/>
      <c r="G9" s="50"/>
      <c r="H9" s="51"/>
      <c r="I9" s="5"/>
      <c r="J9" s="49" t="s">
        <v>16</v>
      </c>
      <c r="K9" s="50"/>
      <c r="L9" s="50"/>
      <c r="M9" s="50"/>
      <c r="N9" s="51"/>
      <c r="O9" s="5"/>
      <c r="P9" s="45" t="s">
        <v>6</v>
      </c>
      <c r="Q9" s="5"/>
      <c r="R9" s="47" t="s">
        <v>7</v>
      </c>
    </row>
    <row r="10" spans="1:32" ht="69" thickBot="1" x14ac:dyDescent="0.25">
      <c r="A10" s="1" t="s">
        <v>13</v>
      </c>
      <c r="B10" s="2" t="s">
        <v>12</v>
      </c>
      <c r="C10" s="25" t="s">
        <v>8</v>
      </c>
      <c r="D10" s="27" t="s">
        <v>1</v>
      </c>
      <c r="E10" s="25" t="s">
        <v>2</v>
      </c>
      <c r="F10" s="26" t="s">
        <v>3</v>
      </c>
      <c r="G10" s="39" t="s">
        <v>17</v>
      </c>
      <c r="H10" s="41" t="s">
        <v>19</v>
      </c>
      <c r="I10" s="29"/>
      <c r="J10" s="27" t="s">
        <v>0</v>
      </c>
      <c r="K10" s="1" t="s">
        <v>24</v>
      </c>
      <c r="L10" s="3" t="s">
        <v>25</v>
      </c>
      <c r="M10" s="40" t="s">
        <v>18</v>
      </c>
      <c r="N10" s="42" t="s">
        <v>20</v>
      </c>
      <c r="O10" s="29"/>
      <c r="P10" s="46"/>
      <c r="Q10" s="5"/>
      <c r="R10" s="48"/>
    </row>
    <row r="11" spans="1:32" x14ac:dyDescent="0.2">
      <c r="A11" s="23">
        <v>1</v>
      </c>
      <c r="B11" s="33">
        <v>1</v>
      </c>
      <c r="C11" s="24" t="s">
        <v>4</v>
      </c>
      <c r="D11" s="23">
        <v>28000000</v>
      </c>
      <c r="E11" s="24">
        <f>AVERAGE(D11:D13)</f>
        <v>37666666.666666664</v>
      </c>
      <c r="F11" s="38">
        <f>STDEV(D11:D13)</f>
        <v>9504384.9529221635</v>
      </c>
      <c r="G11" s="25" t="s">
        <v>15</v>
      </c>
      <c r="H11" s="28" t="s">
        <v>15</v>
      </c>
      <c r="I11" s="5"/>
      <c r="J11" s="27" t="s">
        <v>15</v>
      </c>
      <c r="K11" s="27" t="s">
        <v>15</v>
      </c>
      <c r="L11" s="26" t="s">
        <v>15</v>
      </c>
      <c r="M11" s="26" t="s">
        <v>15</v>
      </c>
      <c r="N11" s="26" t="s">
        <v>15</v>
      </c>
      <c r="O11" s="5"/>
      <c r="P11" s="28" t="s">
        <v>15</v>
      </c>
      <c r="Q11" s="5"/>
      <c r="R11" s="28" t="s">
        <v>15</v>
      </c>
    </row>
    <row r="12" spans="1:32" x14ac:dyDescent="0.2">
      <c r="A12" s="12">
        <v>1</v>
      </c>
      <c r="B12" s="34">
        <v>2</v>
      </c>
      <c r="C12" t="s">
        <v>4</v>
      </c>
      <c r="D12" s="12">
        <v>47000000</v>
      </c>
      <c r="F12" s="17"/>
      <c r="G12" s="5"/>
      <c r="H12" s="7"/>
      <c r="I12" s="5"/>
      <c r="J12" s="13" t="s">
        <v>15</v>
      </c>
      <c r="K12" s="13" t="s">
        <v>15</v>
      </c>
      <c r="L12" s="14" t="s">
        <v>15</v>
      </c>
      <c r="M12" s="14" t="s">
        <v>15</v>
      </c>
      <c r="N12" s="14" t="s">
        <v>15</v>
      </c>
      <c r="O12" s="5"/>
      <c r="P12" s="7" t="s">
        <v>15</v>
      </c>
      <c r="Q12" s="5"/>
      <c r="R12" s="7" t="s">
        <v>15</v>
      </c>
    </row>
    <row r="13" spans="1:32" x14ac:dyDescent="0.2">
      <c r="A13" s="12">
        <v>1</v>
      </c>
      <c r="B13" s="34">
        <v>3</v>
      </c>
      <c r="C13" s="6" t="s">
        <v>4</v>
      </c>
      <c r="D13" s="18">
        <v>38000000</v>
      </c>
      <c r="E13" s="6"/>
      <c r="F13" s="19"/>
      <c r="G13" s="30"/>
      <c r="H13" s="32"/>
      <c r="I13" s="5"/>
      <c r="J13" s="13" t="s">
        <v>15</v>
      </c>
      <c r="K13" s="13" t="s">
        <v>15</v>
      </c>
      <c r="L13" s="14" t="s">
        <v>15</v>
      </c>
      <c r="M13" s="14" t="s">
        <v>15</v>
      </c>
      <c r="N13" s="14" t="s">
        <v>15</v>
      </c>
      <c r="O13" s="5"/>
      <c r="P13" s="7" t="s">
        <v>15</v>
      </c>
      <c r="Q13" s="5"/>
      <c r="R13" s="7" t="s">
        <v>15</v>
      </c>
    </row>
    <row r="14" spans="1:32" x14ac:dyDescent="0.2">
      <c r="A14" s="15">
        <v>1</v>
      </c>
      <c r="B14" s="35">
        <v>1</v>
      </c>
      <c r="C14" t="s">
        <v>5</v>
      </c>
      <c r="D14" s="12">
        <v>60000000</v>
      </c>
      <c r="E14">
        <f>AVERAGE(D14:D16)</f>
        <v>59333333.333333336</v>
      </c>
      <c r="F14" s="17">
        <f>STDEV(D14:D16)</f>
        <v>3055050.4633038933</v>
      </c>
      <c r="G14">
        <f>E11/E14</f>
        <v>0.63483146067415719</v>
      </c>
      <c r="H14" s="9">
        <f>E14/E11</f>
        <v>1.5752212389380533</v>
      </c>
      <c r="J14" s="15" t="s">
        <v>21</v>
      </c>
      <c r="K14" s="15">
        <v>4000000000</v>
      </c>
      <c r="L14" s="16">
        <v>1400000000</v>
      </c>
      <c r="M14" s="16">
        <f>K14/L14</f>
        <v>2.8571428571428572</v>
      </c>
      <c r="N14" s="16">
        <f>L14/K14</f>
        <v>0.35</v>
      </c>
      <c r="P14" s="8">
        <f>M14/G14</f>
        <v>4.5006321112515808</v>
      </c>
      <c r="R14" s="8">
        <f>N14/H14</f>
        <v>0.222191011235955</v>
      </c>
    </row>
    <row r="15" spans="1:32" x14ac:dyDescent="0.2">
      <c r="A15" s="12">
        <v>1</v>
      </c>
      <c r="B15" s="34">
        <v>2</v>
      </c>
      <c r="C15" t="s">
        <v>5</v>
      </c>
      <c r="D15" s="12">
        <v>56000000</v>
      </c>
      <c r="F15" s="17"/>
      <c r="H15" s="9"/>
      <c r="J15" s="12" t="s">
        <v>21</v>
      </c>
      <c r="K15" s="12">
        <v>3000000000</v>
      </c>
      <c r="L15" s="17">
        <v>1400000000</v>
      </c>
      <c r="M15" s="17">
        <f t="shared" ref="M15:M25" si="0">K15/L15</f>
        <v>2.1428571428571428</v>
      </c>
      <c r="N15" s="17">
        <f t="shared" ref="N15:N25" si="1">L15/K15</f>
        <v>0.46666666666666667</v>
      </c>
      <c r="P15" s="9">
        <f>M15/G14</f>
        <v>3.3754740834386858</v>
      </c>
      <c r="R15" s="9">
        <f>N15/H14</f>
        <v>0.29625468164794005</v>
      </c>
    </row>
    <row r="16" spans="1:32" x14ac:dyDescent="0.2">
      <c r="A16" s="18">
        <v>1</v>
      </c>
      <c r="B16" s="36">
        <v>3</v>
      </c>
      <c r="C16" s="6" t="s">
        <v>5</v>
      </c>
      <c r="D16" s="18">
        <v>62000000</v>
      </c>
      <c r="E16" s="6"/>
      <c r="F16" s="19"/>
      <c r="G16" s="6"/>
      <c r="H16" s="10"/>
      <c r="J16" s="18" t="s">
        <v>21</v>
      </c>
      <c r="K16" s="18">
        <v>4000000000</v>
      </c>
      <c r="L16" s="19">
        <v>2000000000</v>
      </c>
      <c r="M16" s="19">
        <f t="shared" si="0"/>
        <v>2</v>
      </c>
      <c r="N16" s="19">
        <f t="shared" si="1"/>
        <v>0.5</v>
      </c>
      <c r="P16" s="10">
        <f>M16/G14</f>
        <v>3.1504424778761067</v>
      </c>
      <c r="R16" s="10">
        <f>N16/H14</f>
        <v>0.31741573033707859</v>
      </c>
    </row>
    <row r="17" spans="1:18" x14ac:dyDescent="0.2">
      <c r="A17" s="15">
        <v>1</v>
      </c>
      <c r="B17" s="35">
        <v>1</v>
      </c>
      <c r="C17" t="s">
        <v>10</v>
      </c>
      <c r="D17" s="12">
        <v>48000000</v>
      </c>
      <c r="E17">
        <f>AVERAGE(D17:D19)</f>
        <v>48666666.666666664</v>
      </c>
      <c r="F17" s="17">
        <f>STDEV(D17:D19)</f>
        <v>4041451.8843273805</v>
      </c>
      <c r="G17">
        <f>E11/E17</f>
        <v>0.77397260273972601</v>
      </c>
      <c r="H17" s="9">
        <f>E17/E11</f>
        <v>1.2920353982300885</v>
      </c>
      <c r="J17" s="15" t="s">
        <v>22</v>
      </c>
      <c r="K17" s="12">
        <v>5000000000</v>
      </c>
      <c r="L17" s="17">
        <v>630000000</v>
      </c>
      <c r="M17" s="17">
        <f t="shared" si="0"/>
        <v>7.9365079365079367</v>
      </c>
      <c r="N17" s="17">
        <f t="shared" si="1"/>
        <v>0.126</v>
      </c>
      <c r="P17" s="9">
        <f>M17/G17</f>
        <v>10.254249192302289</v>
      </c>
      <c r="R17" s="9">
        <f>N17/H17</f>
        <v>9.7520547945205482E-2</v>
      </c>
    </row>
    <row r="18" spans="1:18" x14ac:dyDescent="0.2">
      <c r="A18" s="12">
        <v>1</v>
      </c>
      <c r="B18" s="34">
        <v>2</v>
      </c>
      <c r="C18" t="s">
        <v>10</v>
      </c>
      <c r="D18" s="12">
        <v>53000000</v>
      </c>
      <c r="F18" s="17"/>
      <c r="H18" s="9"/>
      <c r="J18" s="12" t="s">
        <v>22</v>
      </c>
      <c r="K18" s="12">
        <v>5000000000</v>
      </c>
      <c r="L18" s="17">
        <v>500000000</v>
      </c>
      <c r="M18" s="17">
        <f t="shared" si="0"/>
        <v>10</v>
      </c>
      <c r="N18" s="17">
        <f t="shared" si="1"/>
        <v>0.1</v>
      </c>
      <c r="P18" s="9">
        <f>M18/G17</f>
        <v>12.920353982300885</v>
      </c>
      <c r="R18" s="9">
        <f>N18/H17</f>
        <v>7.7397260273972604E-2</v>
      </c>
    </row>
    <row r="19" spans="1:18" x14ac:dyDescent="0.2">
      <c r="A19" s="18">
        <v>1</v>
      </c>
      <c r="B19" s="36">
        <v>3</v>
      </c>
      <c r="C19" s="6" t="s">
        <v>10</v>
      </c>
      <c r="D19" s="18">
        <v>45000000</v>
      </c>
      <c r="E19" s="6"/>
      <c r="F19" s="19"/>
      <c r="G19" s="6"/>
      <c r="H19" s="10"/>
      <c r="J19" s="18" t="s">
        <v>22</v>
      </c>
      <c r="K19" s="12">
        <v>4500000000</v>
      </c>
      <c r="L19" s="17">
        <v>340000000</v>
      </c>
      <c r="M19" s="17">
        <f>K19/L19</f>
        <v>13.235294117647058</v>
      </c>
      <c r="N19" s="17">
        <f t="shared" si="1"/>
        <v>7.5555555555555556E-2</v>
      </c>
      <c r="P19" s="9">
        <f>M19/G17</f>
        <v>17.100468505986466</v>
      </c>
      <c r="R19" s="9">
        <f>N19/H17</f>
        <v>5.8477929984779298E-2</v>
      </c>
    </row>
    <row r="20" spans="1:18" x14ac:dyDescent="0.2">
      <c r="A20" s="15">
        <v>1</v>
      </c>
      <c r="B20" s="35">
        <v>1</v>
      </c>
      <c r="C20" t="s">
        <v>11</v>
      </c>
      <c r="D20" s="12">
        <v>55000000</v>
      </c>
      <c r="E20">
        <f>AVERAGE(D20:D22)</f>
        <v>62000000</v>
      </c>
      <c r="F20" s="17">
        <f>STDEV(D20:D22)</f>
        <v>6244997.998398398</v>
      </c>
      <c r="G20" s="4">
        <f>E11/E20</f>
        <v>0.60752688172043001</v>
      </c>
      <c r="H20" s="8">
        <f>E20/E11</f>
        <v>1.6460176991150444</v>
      </c>
      <c r="J20" s="15" t="s">
        <v>23</v>
      </c>
      <c r="K20" s="15">
        <v>7000000000</v>
      </c>
      <c r="L20" s="16">
        <v>2400000000</v>
      </c>
      <c r="M20" s="16">
        <f t="shared" si="0"/>
        <v>2.9166666666666665</v>
      </c>
      <c r="N20" s="16">
        <f t="shared" si="1"/>
        <v>0.34285714285714286</v>
      </c>
      <c r="P20" s="8">
        <f>M20/G20</f>
        <v>4.8008849557522133</v>
      </c>
      <c r="R20" s="8">
        <f>N20/H20</f>
        <v>0.20829493087557602</v>
      </c>
    </row>
    <row r="21" spans="1:18" x14ac:dyDescent="0.2">
      <c r="A21" s="12">
        <v>1</v>
      </c>
      <c r="B21" s="34">
        <v>2</v>
      </c>
      <c r="C21" t="s">
        <v>11</v>
      </c>
      <c r="D21" s="12">
        <v>64000000</v>
      </c>
      <c r="F21" s="17"/>
      <c r="H21" s="9"/>
      <c r="J21" s="12" t="s">
        <v>23</v>
      </c>
      <c r="K21" s="12">
        <v>4000000000</v>
      </c>
      <c r="L21" s="17">
        <v>2300000000</v>
      </c>
      <c r="M21" s="17">
        <f t="shared" si="0"/>
        <v>1.7391304347826086</v>
      </c>
      <c r="N21" s="17">
        <f t="shared" si="1"/>
        <v>0.57499999999999996</v>
      </c>
      <c r="P21" s="9">
        <f>M21/G20</f>
        <v>2.8626394767218164</v>
      </c>
      <c r="R21" s="9">
        <f>N21/H20</f>
        <v>0.34932795698924723</v>
      </c>
    </row>
    <row r="22" spans="1:18" x14ac:dyDescent="0.2">
      <c r="A22" s="18">
        <v>1</v>
      </c>
      <c r="B22" s="36">
        <v>3</v>
      </c>
      <c r="C22" s="6" t="s">
        <v>11</v>
      </c>
      <c r="D22" s="18">
        <v>67000000</v>
      </c>
      <c r="E22" s="6"/>
      <c r="F22" s="19"/>
      <c r="G22" s="6"/>
      <c r="H22" s="10"/>
      <c r="J22" s="18" t="s">
        <v>23</v>
      </c>
      <c r="K22" s="18">
        <v>4100000000</v>
      </c>
      <c r="L22" s="19">
        <v>1700000000</v>
      </c>
      <c r="M22" s="19">
        <f t="shared" si="0"/>
        <v>2.4117647058823528</v>
      </c>
      <c r="N22" s="19">
        <f t="shared" si="1"/>
        <v>0.41463414634146339</v>
      </c>
      <c r="P22" s="10">
        <f>M22/G20</f>
        <v>3.9698073919833425</v>
      </c>
      <c r="R22" s="10">
        <f>N22/H20</f>
        <v>0.25190138998164174</v>
      </c>
    </row>
    <row r="23" spans="1:18" x14ac:dyDescent="0.2">
      <c r="A23" s="12">
        <v>1</v>
      </c>
      <c r="B23" s="34">
        <v>1</v>
      </c>
      <c r="C23" t="s">
        <v>26</v>
      </c>
      <c r="D23" s="12">
        <v>83000000</v>
      </c>
      <c r="E23">
        <f>AVERAGE(D23:D25)</f>
        <v>67333333.333333328</v>
      </c>
      <c r="F23" s="17">
        <f>STDEV(D23:D25)</f>
        <v>14294521.0949277</v>
      </c>
      <c r="G23" s="4">
        <f>E11/E23</f>
        <v>0.55940594059405946</v>
      </c>
      <c r="H23" s="8">
        <f>E23/E11</f>
        <v>1.7876106194690264</v>
      </c>
      <c r="J23" s="12" t="s">
        <v>27</v>
      </c>
      <c r="K23" s="12">
        <v>5200000000</v>
      </c>
      <c r="L23" s="17">
        <v>330000000</v>
      </c>
      <c r="M23" s="17">
        <f t="shared" si="0"/>
        <v>15.757575757575758</v>
      </c>
      <c r="N23" s="17">
        <f t="shared" si="1"/>
        <v>6.3461538461538458E-2</v>
      </c>
      <c r="P23" s="9">
        <f>M23/G23</f>
        <v>28.168409761330114</v>
      </c>
      <c r="R23" s="9">
        <f>N23/H23</f>
        <v>3.5500761614623004E-2</v>
      </c>
    </row>
    <row r="24" spans="1:18" x14ac:dyDescent="0.2">
      <c r="A24" s="12">
        <v>1</v>
      </c>
      <c r="B24" s="34">
        <v>2</v>
      </c>
      <c r="C24" t="s">
        <v>26</v>
      </c>
      <c r="D24" s="12">
        <v>64000000</v>
      </c>
      <c r="F24" s="17"/>
      <c r="H24" s="9"/>
      <c r="J24" s="12" t="s">
        <v>27</v>
      </c>
      <c r="K24" s="12">
        <v>4000000000</v>
      </c>
      <c r="L24" s="17">
        <v>390000000</v>
      </c>
      <c r="M24" s="17">
        <f t="shared" si="0"/>
        <v>10.256410256410257</v>
      </c>
      <c r="N24" s="17">
        <f t="shared" si="1"/>
        <v>9.7500000000000003E-2</v>
      </c>
      <c r="P24" s="9">
        <f>M24/G23</f>
        <v>18.334467891990016</v>
      </c>
      <c r="R24" s="9">
        <f>N24/H23</f>
        <v>5.4542079207920799E-2</v>
      </c>
    </row>
    <row r="25" spans="1:18" ht="17" thickBot="1" x14ac:dyDescent="0.25">
      <c r="A25" s="20">
        <v>1</v>
      </c>
      <c r="B25" s="37">
        <v>3</v>
      </c>
      <c r="C25" s="21" t="s">
        <v>26</v>
      </c>
      <c r="D25" s="20">
        <v>55000000</v>
      </c>
      <c r="E25" s="21"/>
      <c r="F25" s="22"/>
      <c r="G25" s="21"/>
      <c r="H25" s="11"/>
      <c r="J25" s="20" t="s">
        <v>27</v>
      </c>
      <c r="K25" s="20">
        <v>5000000000</v>
      </c>
      <c r="L25" s="22">
        <v>600000000</v>
      </c>
      <c r="M25" s="22">
        <f t="shared" si="0"/>
        <v>8.3333333333333339</v>
      </c>
      <c r="N25" s="22">
        <f t="shared" si="1"/>
        <v>0.12</v>
      </c>
      <c r="P25" s="11">
        <f>M25/G23</f>
        <v>14.896755162241888</v>
      </c>
      <c r="R25" s="11">
        <f>N25/H23</f>
        <v>6.7128712871287133E-2</v>
      </c>
    </row>
    <row r="26" spans="1:18" ht="17" thickBot="1" x14ac:dyDescent="0.25"/>
    <row r="27" spans="1:18" x14ac:dyDescent="0.2">
      <c r="A27" s="23">
        <v>2</v>
      </c>
      <c r="B27" s="33">
        <v>1</v>
      </c>
      <c r="C27" s="24" t="s">
        <v>4</v>
      </c>
      <c r="D27" s="24">
        <v>90000000</v>
      </c>
      <c r="E27" s="24">
        <f>AVERAGE(D27:D29)</f>
        <v>90000000</v>
      </c>
      <c r="F27" s="24">
        <f>STDEV(D27:D29)</f>
        <v>30000000</v>
      </c>
      <c r="G27" s="27" t="s">
        <v>15</v>
      </c>
      <c r="H27" s="28" t="s">
        <v>15</v>
      </c>
      <c r="I27" s="5"/>
      <c r="J27" s="27" t="s">
        <v>15</v>
      </c>
      <c r="K27" s="25" t="s">
        <v>15</v>
      </c>
      <c r="L27" s="25" t="s">
        <v>15</v>
      </c>
      <c r="M27" s="28" t="s">
        <v>15</v>
      </c>
      <c r="N27" s="26" t="s">
        <v>15</v>
      </c>
      <c r="O27" s="5"/>
      <c r="P27" s="28" t="s">
        <v>15</v>
      </c>
      <c r="Q27" s="5"/>
      <c r="R27" s="28" t="s">
        <v>15</v>
      </c>
    </row>
    <row r="28" spans="1:18" x14ac:dyDescent="0.2">
      <c r="A28" s="12">
        <v>2</v>
      </c>
      <c r="B28" s="34">
        <v>2</v>
      </c>
      <c r="C28" t="s">
        <v>4</v>
      </c>
      <c r="D28">
        <v>60000000</v>
      </c>
      <c r="G28" s="13"/>
      <c r="H28" s="7"/>
      <c r="I28" s="5"/>
      <c r="J28" s="13" t="s">
        <v>15</v>
      </c>
      <c r="K28" s="5" t="s">
        <v>15</v>
      </c>
      <c r="L28" s="5" t="s">
        <v>15</v>
      </c>
      <c r="M28" s="7" t="s">
        <v>15</v>
      </c>
      <c r="N28" s="14" t="s">
        <v>15</v>
      </c>
      <c r="O28" s="5"/>
      <c r="P28" s="7" t="s">
        <v>15</v>
      </c>
      <c r="Q28" s="5"/>
      <c r="R28" s="7" t="s">
        <v>15</v>
      </c>
    </row>
    <row r="29" spans="1:18" x14ac:dyDescent="0.2">
      <c r="A29" s="12">
        <v>2</v>
      </c>
      <c r="B29" s="34">
        <v>3</v>
      </c>
      <c r="C29" s="6" t="s">
        <v>4</v>
      </c>
      <c r="D29" s="6">
        <v>120000000</v>
      </c>
      <c r="E29" s="6"/>
      <c r="F29" s="6"/>
      <c r="G29" s="31"/>
      <c r="H29" s="32"/>
      <c r="I29" s="5"/>
      <c r="J29" s="13" t="s">
        <v>15</v>
      </c>
      <c r="K29" s="5" t="s">
        <v>15</v>
      </c>
      <c r="L29" s="5" t="s">
        <v>15</v>
      </c>
      <c r="M29" s="7" t="s">
        <v>15</v>
      </c>
      <c r="N29" s="14" t="s">
        <v>15</v>
      </c>
      <c r="O29" s="5"/>
      <c r="P29" s="7" t="s">
        <v>15</v>
      </c>
      <c r="Q29" s="5"/>
      <c r="R29" s="7" t="s">
        <v>15</v>
      </c>
    </row>
    <row r="30" spans="1:18" x14ac:dyDescent="0.2">
      <c r="A30" s="15">
        <v>2</v>
      </c>
      <c r="B30" s="35">
        <v>1</v>
      </c>
      <c r="C30" t="s">
        <v>5</v>
      </c>
      <c r="D30">
        <v>110000000</v>
      </c>
      <c r="E30">
        <f>AVERAGE(D30:D32)</f>
        <v>100000000</v>
      </c>
      <c r="F30">
        <f>STDEV(D30:D32)</f>
        <v>26457513.110645905</v>
      </c>
      <c r="G30" s="12">
        <f>E27/E30</f>
        <v>0.9</v>
      </c>
      <c r="H30" s="9">
        <f>E30/E27</f>
        <v>1.1111111111111112</v>
      </c>
      <c r="J30" s="15" t="s">
        <v>21</v>
      </c>
      <c r="K30" s="4">
        <v>4200000000</v>
      </c>
      <c r="L30" s="4">
        <v>720000000</v>
      </c>
      <c r="M30" s="8">
        <f>K30/L30</f>
        <v>5.833333333333333</v>
      </c>
      <c r="N30" s="16">
        <f>L30/K30</f>
        <v>0.17142857142857143</v>
      </c>
      <c r="P30" s="8">
        <f>M30/G30</f>
        <v>6.481481481481481</v>
      </c>
      <c r="R30" s="8">
        <f>N30/H30</f>
        <v>0.15428571428571428</v>
      </c>
    </row>
    <row r="31" spans="1:18" x14ac:dyDescent="0.2">
      <c r="A31" s="12">
        <v>2</v>
      </c>
      <c r="B31" s="34">
        <v>2</v>
      </c>
      <c r="C31" t="s">
        <v>5</v>
      </c>
      <c r="D31">
        <v>70000000</v>
      </c>
      <c r="G31" s="12"/>
      <c r="H31" s="9"/>
      <c r="J31" s="12" t="s">
        <v>21</v>
      </c>
      <c r="K31">
        <v>5100000000</v>
      </c>
      <c r="L31">
        <v>1100000000</v>
      </c>
      <c r="M31" s="9">
        <f t="shared" ref="M31:M34" si="2">K31/L31</f>
        <v>4.6363636363636367</v>
      </c>
      <c r="N31" s="17">
        <f t="shared" ref="N31:N41" si="3">L31/K31</f>
        <v>0.21568627450980393</v>
      </c>
      <c r="P31" s="9">
        <f>M31/G30</f>
        <v>5.1515151515151514</v>
      </c>
      <c r="R31" s="9">
        <f>N31/H30</f>
        <v>0.19411764705882353</v>
      </c>
    </row>
    <row r="32" spans="1:18" x14ac:dyDescent="0.2">
      <c r="A32" s="18">
        <v>2</v>
      </c>
      <c r="B32" s="36">
        <v>3</v>
      </c>
      <c r="C32" s="6" t="s">
        <v>5</v>
      </c>
      <c r="D32" s="6">
        <v>120000000</v>
      </c>
      <c r="E32" s="6"/>
      <c r="F32" s="6"/>
      <c r="G32" s="18"/>
      <c r="H32" s="10"/>
      <c r="J32" s="18" t="s">
        <v>21</v>
      </c>
      <c r="K32" s="6">
        <v>3900000000</v>
      </c>
      <c r="L32" s="6">
        <v>1400000000</v>
      </c>
      <c r="M32" s="10">
        <f t="shared" si="2"/>
        <v>2.7857142857142856</v>
      </c>
      <c r="N32" s="19">
        <f t="shared" si="3"/>
        <v>0.35897435897435898</v>
      </c>
      <c r="P32" s="10">
        <f>M32/G30</f>
        <v>3.0952380952380949</v>
      </c>
      <c r="R32" s="10">
        <f>N32/H30</f>
        <v>0.32307692307692304</v>
      </c>
    </row>
    <row r="33" spans="1:18" x14ac:dyDescent="0.2">
      <c r="A33" s="15">
        <v>2</v>
      </c>
      <c r="B33" s="35">
        <v>1</v>
      </c>
      <c r="C33" t="s">
        <v>10</v>
      </c>
      <c r="D33">
        <v>110000000</v>
      </c>
      <c r="E33">
        <f>AVERAGE(D33:D35)</f>
        <v>166666666.66666666</v>
      </c>
      <c r="F33">
        <f>STDEV(D33:D35)</f>
        <v>49328828.623162501</v>
      </c>
      <c r="G33" s="12">
        <f>E27/E33</f>
        <v>0.54</v>
      </c>
      <c r="H33" s="9">
        <f>E33/E27</f>
        <v>1.8518518518518516</v>
      </c>
      <c r="J33" s="15" t="s">
        <v>22</v>
      </c>
      <c r="K33">
        <v>7000000000</v>
      </c>
      <c r="L33">
        <v>250000000</v>
      </c>
      <c r="M33" s="9">
        <f t="shared" si="2"/>
        <v>28</v>
      </c>
      <c r="N33" s="17">
        <f t="shared" si="3"/>
        <v>3.5714285714285712E-2</v>
      </c>
      <c r="P33" s="9">
        <f>M33/G33</f>
        <v>51.851851851851848</v>
      </c>
      <c r="R33" s="9">
        <f>N33/H33</f>
        <v>1.9285714285714288E-2</v>
      </c>
    </row>
    <row r="34" spans="1:18" x14ac:dyDescent="0.2">
      <c r="A34" s="12">
        <v>2</v>
      </c>
      <c r="B34" s="34">
        <v>2</v>
      </c>
      <c r="C34" t="s">
        <v>10</v>
      </c>
      <c r="D34">
        <v>190000000</v>
      </c>
      <c r="G34" s="12"/>
      <c r="H34" s="9"/>
      <c r="J34" s="12" t="s">
        <v>22</v>
      </c>
      <c r="K34">
        <v>3500000000</v>
      </c>
      <c r="L34">
        <v>260000000</v>
      </c>
      <c r="M34" s="9">
        <f t="shared" si="2"/>
        <v>13.461538461538462</v>
      </c>
      <c r="N34" s="17">
        <f t="shared" si="3"/>
        <v>7.4285714285714288E-2</v>
      </c>
      <c r="P34" s="9">
        <f>M34/G33</f>
        <v>24.928774928774928</v>
      </c>
      <c r="R34" s="9">
        <f>N34/H33</f>
        <v>4.011428571428572E-2</v>
      </c>
    </row>
    <row r="35" spans="1:18" x14ac:dyDescent="0.2">
      <c r="A35" s="18">
        <v>2</v>
      </c>
      <c r="B35" s="36">
        <v>3</v>
      </c>
      <c r="C35" s="6" t="s">
        <v>10</v>
      </c>
      <c r="D35" s="6">
        <v>200000000</v>
      </c>
      <c r="E35" s="6"/>
      <c r="F35" s="6"/>
      <c r="G35" s="18"/>
      <c r="H35" s="10"/>
      <c r="J35" s="18" t="s">
        <v>22</v>
      </c>
      <c r="K35">
        <v>4800000000</v>
      </c>
      <c r="L35">
        <v>370000000</v>
      </c>
      <c r="M35" s="9">
        <f>K35/L35</f>
        <v>12.972972972972974</v>
      </c>
      <c r="N35" s="17">
        <f t="shared" si="3"/>
        <v>7.7083333333333337E-2</v>
      </c>
      <c r="P35" s="9">
        <f>M35/G33</f>
        <v>24.024024024024023</v>
      </c>
      <c r="R35" s="9">
        <f>N35/H33</f>
        <v>4.1625000000000009E-2</v>
      </c>
    </row>
    <row r="36" spans="1:18" x14ac:dyDescent="0.2">
      <c r="A36" s="15">
        <v>2</v>
      </c>
      <c r="B36" s="35">
        <v>1</v>
      </c>
      <c r="C36" t="s">
        <v>11</v>
      </c>
      <c r="D36">
        <v>160000000</v>
      </c>
      <c r="E36">
        <f>AVERAGE(D36:D38)</f>
        <v>230000000</v>
      </c>
      <c r="F36">
        <f>STDEV(D36:D38)</f>
        <v>70000000</v>
      </c>
      <c r="G36" s="15">
        <f>E27/E36</f>
        <v>0.39130434782608697</v>
      </c>
      <c r="H36" s="8">
        <f>E36/E27</f>
        <v>2.5555555555555554</v>
      </c>
      <c r="J36" s="15" t="s">
        <v>23</v>
      </c>
      <c r="K36" s="4">
        <v>3300000000</v>
      </c>
      <c r="L36" s="4">
        <v>2300000000</v>
      </c>
      <c r="M36" s="8">
        <f t="shared" ref="M36:M41" si="4">K36/L36</f>
        <v>1.4347826086956521</v>
      </c>
      <c r="N36" s="16">
        <f t="shared" si="3"/>
        <v>0.69696969696969702</v>
      </c>
      <c r="P36" s="8">
        <f>M36/G36</f>
        <v>3.6666666666666665</v>
      </c>
      <c r="R36" s="8">
        <f>N36/H36</f>
        <v>0.27272727272727276</v>
      </c>
    </row>
    <row r="37" spans="1:18" x14ac:dyDescent="0.2">
      <c r="A37" s="12">
        <v>2</v>
      </c>
      <c r="B37" s="34">
        <v>2</v>
      </c>
      <c r="C37" t="s">
        <v>11</v>
      </c>
      <c r="D37">
        <v>300000000</v>
      </c>
      <c r="G37" s="12"/>
      <c r="H37" s="9"/>
      <c r="J37" s="12" t="s">
        <v>23</v>
      </c>
      <c r="K37">
        <v>8000000000</v>
      </c>
      <c r="L37">
        <v>1900000000</v>
      </c>
      <c r="M37" s="9">
        <f t="shared" si="4"/>
        <v>4.2105263157894735</v>
      </c>
      <c r="N37" s="17">
        <f t="shared" si="3"/>
        <v>0.23749999999999999</v>
      </c>
      <c r="P37" s="9">
        <f>M37/G36</f>
        <v>10.760233918128653</v>
      </c>
      <c r="R37" s="9">
        <f>N37/H36</f>
        <v>9.2934782608695657E-2</v>
      </c>
    </row>
    <row r="38" spans="1:18" x14ac:dyDescent="0.2">
      <c r="A38" s="18">
        <v>2</v>
      </c>
      <c r="B38" s="36">
        <v>3</v>
      </c>
      <c r="C38" s="6" t="s">
        <v>11</v>
      </c>
      <c r="D38" s="6">
        <v>230000000</v>
      </c>
      <c r="E38" s="6"/>
      <c r="F38" s="6"/>
      <c r="G38" s="18"/>
      <c r="H38" s="10"/>
      <c r="J38" s="18" t="s">
        <v>23</v>
      </c>
      <c r="K38" s="6">
        <v>5000000000</v>
      </c>
      <c r="L38" s="6">
        <v>1700000000</v>
      </c>
      <c r="M38" s="10">
        <f t="shared" si="4"/>
        <v>2.9411764705882355</v>
      </c>
      <c r="N38" s="19">
        <f t="shared" si="3"/>
        <v>0.34</v>
      </c>
      <c r="P38" s="10">
        <f>M38/G36</f>
        <v>7.5163398692810457</v>
      </c>
      <c r="R38" s="10">
        <f>N38/H36</f>
        <v>0.1330434782608696</v>
      </c>
    </row>
    <row r="39" spans="1:18" x14ac:dyDescent="0.2">
      <c r="A39" s="12">
        <v>2</v>
      </c>
      <c r="B39" s="34">
        <v>1</v>
      </c>
      <c r="C39" t="s">
        <v>26</v>
      </c>
      <c r="D39">
        <v>150000000</v>
      </c>
      <c r="E39">
        <f>AVERAGE(D39:D41)</f>
        <v>213333333.33333334</v>
      </c>
      <c r="F39">
        <f>STDEV(D39:D41)</f>
        <v>55075705.472861044</v>
      </c>
      <c r="G39" s="15">
        <f>E27/E39</f>
        <v>0.421875</v>
      </c>
      <c r="H39" s="8">
        <f>E39/E27</f>
        <v>2.3703703703703707</v>
      </c>
      <c r="J39" s="12" t="s">
        <v>27</v>
      </c>
      <c r="K39">
        <v>4400000000</v>
      </c>
      <c r="L39">
        <v>330000000</v>
      </c>
      <c r="M39" s="9">
        <f t="shared" si="4"/>
        <v>13.333333333333334</v>
      </c>
      <c r="N39" s="17">
        <f t="shared" si="3"/>
        <v>7.4999999999999997E-2</v>
      </c>
      <c r="P39" s="9">
        <f>M39/G39</f>
        <v>31.60493827160494</v>
      </c>
      <c r="R39" s="9">
        <f>N39/H39</f>
        <v>3.1640624999999992E-2</v>
      </c>
    </row>
    <row r="40" spans="1:18" x14ac:dyDescent="0.2">
      <c r="A40" s="12">
        <v>2</v>
      </c>
      <c r="B40" s="34">
        <v>2</v>
      </c>
      <c r="C40" t="s">
        <v>26</v>
      </c>
      <c r="D40">
        <v>250000000</v>
      </c>
      <c r="G40" s="12"/>
      <c r="H40" s="9"/>
      <c r="J40" s="12" t="s">
        <v>27</v>
      </c>
      <c r="K40">
        <v>4300000000</v>
      </c>
      <c r="L40">
        <v>360000000</v>
      </c>
      <c r="M40" s="9">
        <f t="shared" si="4"/>
        <v>11.944444444444445</v>
      </c>
      <c r="N40" s="17">
        <f t="shared" si="3"/>
        <v>8.3720930232558138E-2</v>
      </c>
      <c r="P40" s="9">
        <f>M40/G39</f>
        <v>28.31275720164609</v>
      </c>
      <c r="R40" s="9">
        <f>N40/H39</f>
        <v>3.531976744186046E-2</v>
      </c>
    </row>
    <row r="41" spans="1:18" ht="17" thickBot="1" x14ac:dyDescent="0.25">
      <c r="A41" s="20">
        <v>2</v>
      </c>
      <c r="B41" s="37">
        <v>3</v>
      </c>
      <c r="C41" s="21" t="s">
        <v>26</v>
      </c>
      <c r="D41" s="21">
        <v>240000000</v>
      </c>
      <c r="E41" s="21"/>
      <c r="F41" s="21"/>
      <c r="G41" s="20"/>
      <c r="H41" s="11"/>
      <c r="J41" s="20" t="s">
        <v>27</v>
      </c>
      <c r="K41" s="21">
        <v>6900000000</v>
      </c>
      <c r="L41" s="21">
        <v>270000000</v>
      </c>
      <c r="M41" s="11">
        <f t="shared" si="4"/>
        <v>25.555555555555557</v>
      </c>
      <c r="N41" s="22">
        <f t="shared" si="3"/>
        <v>3.9130434782608699E-2</v>
      </c>
      <c r="P41" s="11">
        <f>M41/G39</f>
        <v>60.5761316872428</v>
      </c>
      <c r="R41" s="11">
        <f>N41/H39</f>
        <v>1.6508152173913042E-2</v>
      </c>
    </row>
    <row r="42" spans="1:18" ht="17" thickBot="1" x14ac:dyDescent="0.25"/>
    <row r="43" spans="1:18" x14ac:dyDescent="0.2">
      <c r="A43" s="23">
        <v>3</v>
      </c>
      <c r="B43" s="33">
        <v>1</v>
      </c>
      <c r="C43" s="24" t="s">
        <v>4</v>
      </c>
      <c r="D43" s="24">
        <v>51000000</v>
      </c>
      <c r="E43" s="24">
        <f>AVERAGE(D43:D45)</f>
        <v>59000000</v>
      </c>
      <c r="F43" s="24">
        <f>STDEV(D43:D45)</f>
        <v>10583005.244258363</v>
      </c>
      <c r="G43" s="27" t="s">
        <v>15</v>
      </c>
      <c r="H43" s="28" t="s">
        <v>15</v>
      </c>
      <c r="I43" s="5"/>
      <c r="J43" s="27" t="s">
        <v>15</v>
      </c>
      <c r="K43" s="25" t="s">
        <v>15</v>
      </c>
      <c r="L43" s="25" t="s">
        <v>15</v>
      </c>
      <c r="M43" s="28" t="s">
        <v>15</v>
      </c>
      <c r="N43" s="26" t="s">
        <v>15</v>
      </c>
      <c r="O43" s="5"/>
      <c r="P43" s="28" t="s">
        <v>15</v>
      </c>
      <c r="Q43" s="5"/>
      <c r="R43" s="28" t="s">
        <v>15</v>
      </c>
    </row>
    <row r="44" spans="1:18" x14ac:dyDescent="0.2">
      <c r="A44" s="12">
        <v>3</v>
      </c>
      <c r="B44" s="34">
        <v>2</v>
      </c>
      <c r="C44" t="s">
        <v>4</v>
      </c>
      <c r="D44">
        <v>71000000</v>
      </c>
      <c r="G44" s="13"/>
      <c r="H44" s="7"/>
      <c r="I44" s="5"/>
      <c r="J44" s="13" t="s">
        <v>15</v>
      </c>
      <c r="K44" s="5" t="s">
        <v>15</v>
      </c>
      <c r="L44" s="5" t="s">
        <v>15</v>
      </c>
      <c r="M44" s="7" t="s">
        <v>15</v>
      </c>
      <c r="N44" s="14" t="s">
        <v>15</v>
      </c>
      <c r="O44" s="5"/>
      <c r="P44" s="7" t="s">
        <v>15</v>
      </c>
      <c r="Q44" s="5"/>
      <c r="R44" s="7" t="s">
        <v>15</v>
      </c>
    </row>
    <row r="45" spans="1:18" x14ac:dyDescent="0.2">
      <c r="A45" s="12">
        <v>3</v>
      </c>
      <c r="B45" s="34">
        <v>3</v>
      </c>
      <c r="C45" s="6" t="s">
        <v>4</v>
      </c>
      <c r="D45" s="6">
        <v>55000000</v>
      </c>
      <c r="E45" s="6"/>
      <c r="F45" s="6"/>
      <c r="G45" s="31"/>
      <c r="H45" s="32"/>
      <c r="I45" s="5"/>
      <c r="J45" s="13" t="s">
        <v>15</v>
      </c>
      <c r="K45" s="5" t="s">
        <v>15</v>
      </c>
      <c r="L45" s="5" t="s">
        <v>15</v>
      </c>
      <c r="M45" s="7" t="s">
        <v>15</v>
      </c>
      <c r="N45" s="14" t="s">
        <v>15</v>
      </c>
      <c r="O45" s="5"/>
      <c r="P45" s="7" t="s">
        <v>15</v>
      </c>
      <c r="Q45" s="5"/>
      <c r="R45" s="7" t="s">
        <v>15</v>
      </c>
    </row>
    <row r="46" spans="1:18" x14ac:dyDescent="0.2">
      <c r="A46" s="15">
        <v>3</v>
      </c>
      <c r="B46" s="35">
        <v>1</v>
      </c>
      <c r="C46" t="s">
        <v>5</v>
      </c>
      <c r="D46">
        <v>58000000</v>
      </c>
      <c r="E46">
        <f>AVERAGE(D46:D48)</f>
        <v>59333333.333333336</v>
      </c>
      <c r="F46">
        <f>STDEV(D46:D48)</f>
        <v>15044378.795195665</v>
      </c>
      <c r="G46" s="12">
        <f>E43/E46</f>
        <v>0.9943820224719101</v>
      </c>
      <c r="H46" s="9">
        <f>E46/E43</f>
        <v>1.0056497175141244</v>
      </c>
      <c r="J46" s="15" t="s">
        <v>21</v>
      </c>
      <c r="K46" s="4">
        <v>7000000000</v>
      </c>
      <c r="L46" s="4">
        <v>5000000000</v>
      </c>
      <c r="M46" s="8">
        <f>K46/L46</f>
        <v>1.4</v>
      </c>
      <c r="N46" s="16">
        <f>L46/K46</f>
        <v>0.7142857142857143</v>
      </c>
      <c r="P46" s="8">
        <f>M46/G46</f>
        <v>1.4079096045197739</v>
      </c>
      <c r="R46" s="8">
        <f>N46/H46</f>
        <v>0.7102728731942215</v>
      </c>
    </row>
    <row r="47" spans="1:18" x14ac:dyDescent="0.2">
      <c r="A47" s="12">
        <v>3</v>
      </c>
      <c r="B47" s="34">
        <v>2</v>
      </c>
      <c r="C47" t="s">
        <v>5</v>
      </c>
      <c r="D47">
        <v>75000000</v>
      </c>
      <c r="G47" s="12"/>
      <c r="H47" s="9"/>
      <c r="J47" s="12" t="s">
        <v>21</v>
      </c>
      <c r="K47">
        <v>50000000000</v>
      </c>
      <c r="L47">
        <v>5000000000</v>
      </c>
      <c r="M47" s="9">
        <f t="shared" ref="M47:M50" si="5">K47/L47</f>
        <v>10</v>
      </c>
      <c r="N47" s="17">
        <f t="shared" ref="N47:N57" si="6">L47/K47</f>
        <v>0.1</v>
      </c>
      <c r="P47" s="9">
        <f>M47/G46</f>
        <v>10.056497175141242</v>
      </c>
      <c r="R47" s="9">
        <f>N47/H46</f>
        <v>9.9438202247191007E-2</v>
      </c>
    </row>
    <row r="48" spans="1:18" x14ac:dyDescent="0.2">
      <c r="A48" s="18">
        <v>3</v>
      </c>
      <c r="B48" s="36">
        <v>3</v>
      </c>
      <c r="C48" s="6" t="s">
        <v>5</v>
      </c>
      <c r="D48" s="6">
        <v>45000000</v>
      </c>
      <c r="E48" s="6"/>
      <c r="F48" s="6"/>
      <c r="G48" s="18"/>
      <c r="H48" s="10"/>
      <c r="J48" s="18" t="s">
        <v>21</v>
      </c>
      <c r="K48" s="6">
        <v>2300000000</v>
      </c>
      <c r="L48" s="6">
        <v>2100000000</v>
      </c>
      <c r="M48" s="10">
        <f t="shared" si="5"/>
        <v>1.0952380952380953</v>
      </c>
      <c r="N48" s="19">
        <f t="shared" si="6"/>
        <v>0.91304347826086951</v>
      </c>
      <c r="P48" s="10">
        <f>M48/G46</f>
        <v>1.1014258810868982</v>
      </c>
      <c r="R48" s="10">
        <f>N48/H46</f>
        <v>0.90791402051783088</v>
      </c>
    </row>
    <row r="49" spans="1:18" x14ac:dyDescent="0.2">
      <c r="A49" s="15">
        <v>3</v>
      </c>
      <c r="B49" s="35">
        <v>1</v>
      </c>
      <c r="C49" t="s">
        <v>10</v>
      </c>
      <c r="D49">
        <v>120000000</v>
      </c>
      <c r="E49">
        <f>AVERAGE(D49:D51)</f>
        <v>120000000</v>
      </c>
      <c r="F49">
        <f>STDEV(D49:D51)</f>
        <v>10000000</v>
      </c>
      <c r="G49" s="12">
        <f>E43/E49</f>
        <v>0.49166666666666664</v>
      </c>
      <c r="H49" s="9">
        <f>E49/E43</f>
        <v>2.0338983050847457</v>
      </c>
      <c r="J49" s="15" t="s">
        <v>22</v>
      </c>
      <c r="K49">
        <v>7500000000</v>
      </c>
      <c r="L49">
        <v>800000000</v>
      </c>
      <c r="M49" s="9">
        <f t="shared" si="5"/>
        <v>9.375</v>
      </c>
      <c r="N49" s="17">
        <f t="shared" si="6"/>
        <v>0.10666666666666667</v>
      </c>
      <c r="P49" s="9">
        <f>M49/G49</f>
        <v>19.067796610169491</v>
      </c>
      <c r="R49" s="9">
        <f>N49/H49</f>
        <v>5.2444444444444453E-2</v>
      </c>
    </row>
    <row r="50" spans="1:18" x14ac:dyDescent="0.2">
      <c r="A50" s="12">
        <v>3</v>
      </c>
      <c r="B50" s="34">
        <v>2</v>
      </c>
      <c r="C50" t="s">
        <v>10</v>
      </c>
      <c r="D50">
        <v>130000000</v>
      </c>
      <c r="G50" s="12"/>
      <c r="H50" s="9"/>
      <c r="J50" s="12" t="s">
        <v>22</v>
      </c>
      <c r="K50">
        <v>5000000000</v>
      </c>
      <c r="L50">
        <v>700000000</v>
      </c>
      <c r="M50" s="9">
        <f t="shared" si="5"/>
        <v>7.1428571428571432</v>
      </c>
      <c r="N50" s="17">
        <f t="shared" si="6"/>
        <v>0.14000000000000001</v>
      </c>
      <c r="P50" s="9">
        <f>M50/G49</f>
        <v>14.527845036319615</v>
      </c>
      <c r="R50" s="9">
        <f>N50/H49</f>
        <v>6.8833333333333344E-2</v>
      </c>
    </row>
    <row r="51" spans="1:18" x14ac:dyDescent="0.2">
      <c r="A51" s="18">
        <v>3</v>
      </c>
      <c r="B51" s="36">
        <v>3</v>
      </c>
      <c r="C51" s="6" t="s">
        <v>10</v>
      </c>
      <c r="D51" s="6">
        <v>110000000</v>
      </c>
      <c r="E51" s="6"/>
      <c r="F51" s="6"/>
      <c r="G51" s="18"/>
      <c r="H51" s="10"/>
      <c r="J51" s="18" t="s">
        <v>22</v>
      </c>
      <c r="K51">
        <v>5000000000</v>
      </c>
      <c r="L51">
        <v>5000000000</v>
      </c>
      <c r="M51" s="9">
        <f>K51/L51</f>
        <v>1</v>
      </c>
      <c r="N51" s="17">
        <f t="shared" si="6"/>
        <v>1</v>
      </c>
      <c r="P51" s="9">
        <f>M51/G49</f>
        <v>2.0338983050847457</v>
      </c>
      <c r="R51" s="9">
        <f>N51/H49</f>
        <v>0.4916666666666667</v>
      </c>
    </row>
    <row r="52" spans="1:18" x14ac:dyDescent="0.2">
      <c r="A52" s="15">
        <v>3</v>
      </c>
      <c r="B52" s="35">
        <v>1</v>
      </c>
      <c r="C52" t="s">
        <v>11</v>
      </c>
      <c r="D52">
        <v>53000000</v>
      </c>
      <c r="E52">
        <f>AVERAGE(D52:D54)</f>
        <v>51666666.666666664</v>
      </c>
      <c r="F52">
        <f>STDEV(D52:D54)</f>
        <v>1527525.2316519467</v>
      </c>
      <c r="G52" s="15">
        <f>E43/E52</f>
        <v>1.1419354838709679</v>
      </c>
      <c r="H52" s="8">
        <f>E52/E43</f>
        <v>0.87570621468926546</v>
      </c>
      <c r="J52" s="15" t="s">
        <v>23</v>
      </c>
      <c r="K52" s="4">
        <v>3000000000</v>
      </c>
      <c r="L52" s="4">
        <v>1200000000</v>
      </c>
      <c r="M52" s="8">
        <f t="shared" ref="M52:M57" si="7">K52/L52</f>
        <v>2.5</v>
      </c>
      <c r="N52" s="16">
        <f t="shared" si="6"/>
        <v>0.4</v>
      </c>
      <c r="P52" s="8">
        <f>M52/G52</f>
        <v>2.1892655367231635</v>
      </c>
      <c r="R52" s="8">
        <f>N52/H52</f>
        <v>0.45677419354838716</v>
      </c>
    </row>
    <row r="53" spans="1:18" x14ac:dyDescent="0.2">
      <c r="A53" s="12">
        <v>3</v>
      </c>
      <c r="B53" s="34">
        <v>2</v>
      </c>
      <c r="C53" t="s">
        <v>11</v>
      </c>
      <c r="D53">
        <v>50000000</v>
      </c>
      <c r="G53" s="12"/>
      <c r="H53" s="9"/>
      <c r="J53" s="12" t="s">
        <v>23</v>
      </c>
      <c r="K53">
        <v>4200000000</v>
      </c>
      <c r="L53">
        <v>500000000</v>
      </c>
      <c r="M53" s="9">
        <f t="shared" si="7"/>
        <v>8.4</v>
      </c>
      <c r="N53" s="17">
        <f t="shared" si="6"/>
        <v>0.11904761904761904</v>
      </c>
      <c r="P53" s="9">
        <f>M53/G52</f>
        <v>7.3559322033898296</v>
      </c>
      <c r="R53" s="9">
        <f>N53/H52</f>
        <v>0.13594470046082949</v>
      </c>
    </row>
    <row r="54" spans="1:18" x14ac:dyDescent="0.2">
      <c r="A54" s="18">
        <v>3</v>
      </c>
      <c r="B54" s="36">
        <v>3</v>
      </c>
      <c r="C54" s="6" t="s">
        <v>11</v>
      </c>
      <c r="D54" s="6">
        <v>52000000</v>
      </c>
      <c r="E54" s="6"/>
      <c r="F54" s="6"/>
      <c r="G54" s="18"/>
      <c r="H54" s="10"/>
      <c r="J54" s="18" t="s">
        <v>23</v>
      </c>
      <c r="K54" s="6">
        <v>5000000000</v>
      </c>
      <c r="L54" s="6">
        <v>1100000000</v>
      </c>
      <c r="M54" s="10">
        <f t="shared" si="7"/>
        <v>4.5454545454545459</v>
      </c>
      <c r="N54" s="19">
        <f t="shared" si="6"/>
        <v>0.22</v>
      </c>
      <c r="P54" s="10">
        <f>M54/G52</f>
        <v>3.9804827940421159</v>
      </c>
      <c r="R54" s="10">
        <f>N54/H52</f>
        <v>0.25122580645161291</v>
      </c>
    </row>
    <row r="55" spans="1:18" x14ac:dyDescent="0.2">
      <c r="A55" s="12">
        <v>3</v>
      </c>
      <c r="B55" s="34">
        <v>1</v>
      </c>
      <c r="C55" t="s">
        <v>26</v>
      </c>
      <c r="D55">
        <v>84000000</v>
      </c>
      <c r="E55">
        <f>AVERAGE(D55:D57)</f>
        <v>69666666.666666672</v>
      </c>
      <c r="F55">
        <f>STDEV(D55:D57)</f>
        <v>12662279.942148373</v>
      </c>
      <c r="G55" s="15">
        <f>E43/E55</f>
        <v>0.84688995215311003</v>
      </c>
      <c r="H55" s="8">
        <f>E55/E43</f>
        <v>1.1807909604519775</v>
      </c>
      <c r="J55" s="12" t="s">
        <v>27</v>
      </c>
      <c r="K55">
        <v>3700000000</v>
      </c>
      <c r="L55">
        <v>1100000000</v>
      </c>
      <c r="M55" s="9">
        <f t="shared" si="7"/>
        <v>3.3636363636363638</v>
      </c>
      <c r="N55" s="17">
        <f t="shared" si="6"/>
        <v>0.29729729729729731</v>
      </c>
      <c r="P55" s="9">
        <f>M55/G55</f>
        <v>3.9717514124293789</v>
      </c>
      <c r="R55" s="9">
        <f>N55/H55</f>
        <v>0.25177809388335703</v>
      </c>
    </row>
    <row r="56" spans="1:18" x14ac:dyDescent="0.2">
      <c r="A56" s="12">
        <v>3</v>
      </c>
      <c r="B56" s="34">
        <v>2</v>
      </c>
      <c r="C56" t="s">
        <v>26</v>
      </c>
      <c r="D56">
        <v>60000000</v>
      </c>
      <c r="G56" s="12"/>
      <c r="H56" s="9"/>
      <c r="J56" s="12" t="s">
        <v>27</v>
      </c>
      <c r="K56">
        <v>9000000000</v>
      </c>
      <c r="L56">
        <v>1000000000</v>
      </c>
      <c r="M56" s="9">
        <f t="shared" si="7"/>
        <v>9</v>
      </c>
      <c r="N56" s="17">
        <f t="shared" si="6"/>
        <v>0.1111111111111111</v>
      </c>
      <c r="P56" s="9">
        <f>M56/G55</f>
        <v>10.627118644067798</v>
      </c>
      <c r="R56" s="9">
        <f>N56/H55</f>
        <v>9.4098883572567765E-2</v>
      </c>
    </row>
    <row r="57" spans="1:18" ht="17" thickBot="1" x14ac:dyDescent="0.25">
      <c r="A57" s="20">
        <v>3</v>
      </c>
      <c r="B57" s="37">
        <v>3</v>
      </c>
      <c r="C57" s="21" t="s">
        <v>26</v>
      </c>
      <c r="D57" s="21">
        <v>65000000</v>
      </c>
      <c r="E57" s="21"/>
      <c r="F57" s="21"/>
      <c r="G57" s="20"/>
      <c r="H57" s="11"/>
      <c r="J57" s="20" t="s">
        <v>27</v>
      </c>
      <c r="K57" s="21">
        <v>4900000000</v>
      </c>
      <c r="L57" s="21">
        <v>1100000000</v>
      </c>
      <c r="M57" s="11">
        <f t="shared" si="7"/>
        <v>4.4545454545454541</v>
      </c>
      <c r="N57" s="22">
        <f t="shared" si="6"/>
        <v>0.22448979591836735</v>
      </c>
      <c r="P57" s="11">
        <f>M57/G55</f>
        <v>5.2598870056497171</v>
      </c>
      <c r="R57" s="11">
        <f>N57/H55</f>
        <v>0.19011815252416756</v>
      </c>
    </row>
    <row r="58" spans="1:18" ht="17" thickBot="1" x14ac:dyDescent="0.25"/>
    <row r="59" spans="1:18" x14ac:dyDescent="0.2">
      <c r="A59" s="23">
        <v>4</v>
      </c>
      <c r="B59" s="33">
        <v>1</v>
      </c>
      <c r="C59" s="24" t="s">
        <v>4</v>
      </c>
      <c r="D59" s="24">
        <v>61000000</v>
      </c>
      <c r="E59" s="24">
        <f>AVERAGE(D59:D61)</f>
        <v>64000000</v>
      </c>
      <c r="F59" s="24">
        <f>STDEV(D59:D61)</f>
        <v>17691806.012954131</v>
      </c>
      <c r="G59" s="27" t="s">
        <v>15</v>
      </c>
      <c r="H59" s="28" t="s">
        <v>15</v>
      </c>
      <c r="I59" s="5"/>
      <c r="J59" s="27" t="s">
        <v>15</v>
      </c>
      <c r="K59" s="25" t="s">
        <v>15</v>
      </c>
      <c r="L59" s="25" t="s">
        <v>15</v>
      </c>
      <c r="M59" s="28" t="s">
        <v>15</v>
      </c>
      <c r="N59" s="26" t="s">
        <v>15</v>
      </c>
      <c r="O59" s="5"/>
      <c r="P59" s="28" t="s">
        <v>15</v>
      </c>
      <c r="Q59" s="5"/>
      <c r="R59" s="28" t="s">
        <v>15</v>
      </c>
    </row>
    <row r="60" spans="1:18" x14ac:dyDescent="0.2">
      <c r="A60" s="12">
        <v>4</v>
      </c>
      <c r="B60" s="34">
        <v>2</v>
      </c>
      <c r="C60" t="s">
        <v>4</v>
      </c>
      <c r="D60">
        <v>48000000</v>
      </c>
      <c r="G60" s="13"/>
      <c r="H60" s="7"/>
      <c r="I60" s="5"/>
      <c r="J60" s="13" t="s">
        <v>15</v>
      </c>
      <c r="K60" s="5" t="s">
        <v>15</v>
      </c>
      <c r="L60" s="5" t="s">
        <v>15</v>
      </c>
      <c r="M60" s="7" t="s">
        <v>15</v>
      </c>
      <c r="N60" s="14" t="s">
        <v>15</v>
      </c>
      <c r="O60" s="5"/>
      <c r="P60" s="7" t="s">
        <v>15</v>
      </c>
      <c r="Q60" s="5"/>
      <c r="R60" s="7" t="s">
        <v>15</v>
      </c>
    </row>
    <row r="61" spans="1:18" x14ac:dyDescent="0.2">
      <c r="A61" s="12">
        <v>4</v>
      </c>
      <c r="B61" s="34">
        <v>3</v>
      </c>
      <c r="C61" s="6" t="s">
        <v>4</v>
      </c>
      <c r="D61" s="6">
        <v>83000000</v>
      </c>
      <c r="E61" s="6"/>
      <c r="F61" s="6"/>
      <c r="G61" s="31"/>
      <c r="H61" s="32"/>
      <c r="I61" s="5"/>
      <c r="J61" s="13" t="s">
        <v>15</v>
      </c>
      <c r="K61" s="5" t="s">
        <v>15</v>
      </c>
      <c r="L61" s="5" t="s">
        <v>15</v>
      </c>
      <c r="M61" s="7" t="s">
        <v>15</v>
      </c>
      <c r="N61" s="14" t="s">
        <v>15</v>
      </c>
      <c r="O61" s="5"/>
      <c r="P61" s="7" t="s">
        <v>15</v>
      </c>
      <c r="Q61" s="5"/>
      <c r="R61" s="7" t="s">
        <v>15</v>
      </c>
    </row>
    <row r="62" spans="1:18" x14ac:dyDescent="0.2">
      <c r="A62" s="15">
        <v>4</v>
      </c>
      <c r="B62" s="35">
        <v>1</v>
      </c>
      <c r="C62" t="s">
        <v>5</v>
      </c>
      <c r="D62">
        <v>64000000</v>
      </c>
      <c r="E62">
        <f>AVERAGE(D62:D64)</f>
        <v>108000000</v>
      </c>
      <c r="F62">
        <f>STDEV(D62:D64)</f>
        <v>55244909.267732531</v>
      </c>
      <c r="G62" s="12">
        <f>E59/E62</f>
        <v>0.59259259259259256</v>
      </c>
      <c r="H62" s="9">
        <f>E62/E59</f>
        <v>1.6875</v>
      </c>
      <c r="J62" s="15" t="s">
        <v>21</v>
      </c>
      <c r="K62" s="4">
        <v>3900000000</v>
      </c>
      <c r="L62" s="4">
        <v>800000000</v>
      </c>
      <c r="M62" s="8">
        <f>K62/L62</f>
        <v>4.875</v>
      </c>
      <c r="N62" s="16">
        <f>L62/K62</f>
        <v>0.20512820512820512</v>
      </c>
      <c r="P62" s="8">
        <f>M62/G62</f>
        <v>8.2265625</v>
      </c>
      <c r="R62" s="8">
        <f>N62/H62</f>
        <v>0.12155745489078822</v>
      </c>
    </row>
    <row r="63" spans="1:18" x14ac:dyDescent="0.2">
      <c r="A63" s="12">
        <v>4</v>
      </c>
      <c r="B63" s="34">
        <v>2</v>
      </c>
      <c r="C63" t="s">
        <v>5</v>
      </c>
      <c r="D63">
        <v>170000000</v>
      </c>
      <c r="G63" s="12"/>
      <c r="H63" s="9"/>
      <c r="J63" s="12" t="s">
        <v>21</v>
      </c>
      <c r="K63">
        <v>3200000000</v>
      </c>
      <c r="L63">
        <v>400000000</v>
      </c>
      <c r="M63" s="9">
        <f t="shared" ref="M63:M66" si="8">K63/L63</f>
        <v>8</v>
      </c>
      <c r="N63" s="17">
        <f t="shared" ref="N63:N73" si="9">L63/K63</f>
        <v>0.125</v>
      </c>
      <c r="P63" s="9">
        <f>M63/G62</f>
        <v>13.5</v>
      </c>
      <c r="R63" s="9">
        <f>N63/H62</f>
        <v>7.407407407407407E-2</v>
      </c>
    </row>
    <row r="64" spans="1:18" x14ac:dyDescent="0.2">
      <c r="A64" s="18">
        <v>4</v>
      </c>
      <c r="B64" s="36">
        <v>3</v>
      </c>
      <c r="C64" s="6" t="s">
        <v>5</v>
      </c>
      <c r="D64" s="6">
        <v>90000000</v>
      </c>
      <c r="E64" s="6"/>
      <c r="F64" s="6"/>
      <c r="G64" s="18"/>
      <c r="H64" s="10"/>
      <c r="J64" s="18" t="s">
        <v>21</v>
      </c>
      <c r="K64" s="6">
        <v>4000000000</v>
      </c>
      <c r="L64" s="6">
        <v>700000000</v>
      </c>
      <c r="M64" s="10">
        <f t="shared" si="8"/>
        <v>5.7142857142857144</v>
      </c>
      <c r="N64" s="19">
        <f t="shared" si="9"/>
        <v>0.17499999999999999</v>
      </c>
      <c r="P64" s="10">
        <f>M64/G62</f>
        <v>9.6428571428571441</v>
      </c>
      <c r="R64" s="10">
        <f>N64/H62</f>
        <v>0.1037037037037037</v>
      </c>
    </row>
    <row r="65" spans="1:18" x14ac:dyDescent="0.2">
      <c r="A65" s="15">
        <v>4</v>
      </c>
      <c r="B65" s="35">
        <v>1</v>
      </c>
      <c r="C65" t="s">
        <v>10</v>
      </c>
      <c r="D65">
        <v>96000000</v>
      </c>
      <c r="E65">
        <f>AVERAGE(D65:D67)</f>
        <v>86333333.333333328</v>
      </c>
      <c r="F65">
        <f>STDEV(D65:D67)</f>
        <v>11930353.445448881</v>
      </c>
      <c r="G65" s="12">
        <f>E59/E65</f>
        <v>0.74131274131274139</v>
      </c>
      <c r="H65" s="9">
        <f>E65/E59</f>
        <v>1.3489583333333333</v>
      </c>
      <c r="J65" s="15" t="s">
        <v>22</v>
      </c>
      <c r="K65">
        <v>5600000000</v>
      </c>
      <c r="L65">
        <v>290000000</v>
      </c>
      <c r="M65" s="9">
        <f t="shared" si="8"/>
        <v>19.310344827586206</v>
      </c>
      <c r="N65" s="17">
        <f t="shared" si="9"/>
        <v>5.1785714285714289E-2</v>
      </c>
      <c r="P65" s="9">
        <f>M65/G65</f>
        <v>26.048850574712642</v>
      </c>
      <c r="R65" s="9">
        <f>N65/H65</f>
        <v>3.8389409817981252E-2</v>
      </c>
    </row>
    <row r="66" spans="1:18" x14ac:dyDescent="0.2">
      <c r="A66" s="12">
        <v>4</v>
      </c>
      <c r="B66" s="34">
        <v>2</v>
      </c>
      <c r="C66" t="s">
        <v>10</v>
      </c>
      <c r="D66">
        <v>73000000</v>
      </c>
      <c r="G66" s="12"/>
      <c r="H66" s="9"/>
      <c r="J66" s="12" t="s">
        <v>22</v>
      </c>
      <c r="K66">
        <v>4600000000</v>
      </c>
      <c r="L66">
        <v>260000000</v>
      </c>
      <c r="M66" s="9">
        <f t="shared" si="8"/>
        <v>17.692307692307693</v>
      </c>
      <c r="N66" s="17">
        <f t="shared" si="9"/>
        <v>5.6521739130434782E-2</v>
      </c>
      <c r="P66" s="9">
        <f>M66/G65</f>
        <v>23.866185897435898</v>
      </c>
      <c r="R66" s="9">
        <f>N66/H65</f>
        <v>4.1900285378546252E-2</v>
      </c>
    </row>
    <row r="67" spans="1:18" x14ac:dyDescent="0.2">
      <c r="A67" s="18">
        <v>4</v>
      </c>
      <c r="B67" s="36">
        <v>3</v>
      </c>
      <c r="C67" s="6" t="s">
        <v>10</v>
      </c>
      <c r="D67" s="6">
        <v>90000000</v>
      </c>
      <c r="E67" s="6"/>
      <c r="F67" s="6"/>
      <c r="G67" s="18"/>
      <c r="H67" s="10"/>
      <c r="J67" s="18" t="s">
        <v>22</v>
      </c>
      <c r="K67">
        <v>5800000000</v>
      </c>
      <c r="L67">
        <v>220000000</v>
      </c>
      <c r="M67" s="9">
        <f>K67/L67</f>
        <v>26.363636363636363</v>
      </c>
      <c r="N67" s="17">
        <f t="shared" si="9"/>
        <v>3.793103448275862E-2</v>
      </c>
      <c r="P67" s="9">
        <f>M67/G65</f>
        <v>35.563446969696969</v>
      </c>
      <c r="R67" s="9">
        <f>N67/H65</f>
        <v>2.8118759153241912E-2</v>
      </c>
    </row>
    <row r="68" spans="1:18" x14ac:dyDescent="0.2">
      <c r="A68" s="15">
        <v>4</v>
      </c>
      <c r="B68" s="35">
        <v>1</v>
      </c>
      <c r="C68" t="s">
        <v>11</v>
      </c>
      <c r="D68">
        <v>150000000</v>
      </c>
      <c r="E68">
        <f>AVERAGE(D68:D70)</f>
        <v>126666666.66666667</v>
      </c>
      <c r="F68">
        <f>STDEV(D68:D70)</f>
        <v>20816659.994661294</v>
      </c>
      <c r="G68" s="15">
        <f>E59/E68</f>
        <v>0.50526315789473686</v>
      </c>
      <c r="H68" s="8">
        <f>E68/E59</f>
        <v>1.9791666666666667</v>
      </c>
      <c r="J68" s="15" t="s">
        <v>23</v>
      </c>
      <c r="K68" s="4">
        <v>5000000000</v>
      </c>
      <c r="L68" s="4">
        <v>370000000</v>
      </c>
      <c r="M68" s="8">
        <f t="shared" ref="M68:M73" si="10">K68/L68</f>
        <v>13.513513513513514</v>
      </c>
      <c r="N68" s="16">
        <f t="shared" si="9"/>
        <v>7.3999999999999996E-2</v>
      </c>
      <c r="P68" s="8">
        <f>M68/G68</f>
        <v>26.745495495495497</v>
      </c>
      <c r="R68" s="8">
        <f>N68/H68</f>
        <v>3.7389473684210521E-2</v>
      </c>
    </row>
    <row r="69" spans="1:18" x14ac:dyDescent="0.2">
      <c r="A69" s="12">
        <v>4</v>
      </c>
      <c r="B69" s="34">
        <v>2</v>
      </c>
      <c r="C69" t="s">
        <v>11</v>
      </c>
      <c r="D69">
        <v>120000000</v>
      </c>
      <c r="G69" s="12"/>
      <c r="H69" s="9"/>
      <c r="J69" s="12" t="s">
        <v>23</v>
      </c>
      <c r="K69">
        <v>7000000000</v>
      </c>
      <c r="L69">
        <v>480000000</v>
      </c>
      <c r="M69" s="9">
        <f t="shared" si="10"/>
        <v>14.583333333333334</v>
      </c>
      <c r="N69" s="17">
        <f t="shared" si="9"/>
        <v>6.8571428571428575E-2</v>
      </c>
      <c r="P69" s="9">
        <f>M69/G68</f>
        <v>28.862847222222221</v>
      </c>
      <c r="R69" s="9">
        <f>N69/H68</f>
        <v>3.4646616541353384E-2</v>
      </c>
    </row>
    <row r="70" spans="1:18" x14ac:dyDescent="0.2">
      <c r="A70" s="18">
        <v>4</v>
      </c>
      <c r="B70" s="36">
        <v>3</v>
      </c>
      <c r="C70" s="6" t="s">
        <v>11</v>
      </c>
      <c r="D70" s="6">
        <v>110000000</v>
      </c>
      <c r="E70" s="6"/>
      <c r="F70" s="6"/>
      <c r="G70" s="18"/>
      <c r="H70" s="10"/>
      <c r="J70" s="18" t="s">
        <v>23</v>
      </c>
      <c r="K70" s="6">
        <v>5000000000</v>
      </c>
      <c r="L70" s="6">
        <v>310000000</v>
      </c>
      <c r="M70" s="10">
        <f t="shared" si="10"/>
        <v>16.129032258064516</v>
      </c>
      <c r="N70" s="19">
        <f t="shared" si="9"/>
        <v>6.2E-2</v>
      </c>
      <c r="P70" s="10">
        <f>M70/G68</f>
        <v>31.922043010752688</v>
      </c>
      <c r="R70" s="10">
        <f>N70/H68</f>
        <v>3.1326315789473681E-2</v>
      </c>
    </row>
    <row r="71" spans="1:18" x14ac:dyDescent="0.2">
      <c r="A71" s="12">
        <v>4</v>
      </c>
      <c r="B71" s="34">
        <v>1</v>
      </c>
      <c r="C71" t="s">
        <v>26</v>
      </c>
      <c r="D71">
        <v>130000000</v>
      </c>
      <c r="E71">
        <f>AVERAGE(D71:D73)</f>
        <v>143333333.33333334</v>
      </c>
      <c r="F71">
        <f>STDEV(D71:D73)</f>
        <v>51316014.394468829</v>
      </c>
      <c r="G71" s="15">
        <f>E59/E71</f>
        <v>0.44651162790697674</v>
      </c>
      <c r="H71" s="8">
        <f>E71/E59</f>
        <v>2.2395833333333335</v>
      </c>
      <c r="J71" s="12" t="s">
        <v>27</v>
      </c>
      <c r="K71">
        <v>5000000000</v>
      </c>
      <c r="L71">
        <v>360000000</v>
      </c>
      <c r="M71" s="9">
        <f t="shared" si="10"/>
        <v>13.888888888888889</v>
      </c>
      <c r="N71" s="17">
        <f t="shared" si="9"/>
        <v>7.1999999999999995E-2</v>
      </c>
      <c r="P71" s="9">
        <f>M71/G71</f>
        <v>31.105324074074076</v>
      </c>
      <c r="R71" s="9">
        <f>N71/H71</f>
        <v>3.2148837209302318E-2</v>
      </c>
    </row>
    <row r="72" spans="1:18" x14ac:dyDescent="0.2">
      <c r="A72" s="12">
        <v>4</v>
      </c>
      <c r="B72" s="34">
        <v>2</v>
      </c>
      <c r="C72" t="s">
        <v>26</v>
      </c>
      <c r="D72">
        <v>100000000</v>
      </c>
      <c r="G72" s="12"/>
      <c r="H72" s="9"/>
      <c r="J72" s="12" t="s">
        <v>27</v>
      </c>
      <c r="K72">
        <v>4100000000</v>
      </c>
      <c r="L72">
        <v>300000000</v>
      </c>
      <c r="M72" s="9">
        <f t="shared" si="10"/>
        <v>13.666666666666666</v>
      </c>
      <c r="N72" s="17">
        <f t="shared" si="9"/>
        <v>7.3170731707317069E-2</v>
      </c>
      <c r="P72" s="9">
        <f>M72/G71</f>
        <v>30.607638888888889</v>
      </c>
      <c r="R72" s="9">
        <f>N72/H71</f>
        <v>3.2671582529778781E-2</v>
      </c>
    </row>
    <row r="73" spans="1:18" x14ac:dyDescent="0.2">
      <c r="A73" s="20">
        <v>4</v>
      </c>
      <c r="B73" s="37">
        <v>3</v>
      </c>
      <c r="C73" s="21" t="s">
        <v>26</v>
      </c>
      <c r="D73" s="21">
        <v>200000000</v>
      </c>
      <c r="E73" s="21"/>
      <c r="F73" s="21"/>
      <c r="G73" s="20"/>
      <c r="H73" s="11"/>
      <c r="J73" s="20" t="s">
        <v>27</v>
      </c>
      <c r="K73" s="21">
        <v>6000000000</v>
      </c>
      <c r="L73" s="21">
        <v>500000000</v>
      </c>
      <c r="M73" s="11">
        <f t="shared" si="10"/>
        <v>12</v>
      </c>
      <c r="N73" s="22">
        <f t="shared" si="9"/>
        <v>8.3333333333333329E-2</v>
      </c>
      <c r="P73" s="11">
        <f>M73/G71</f>
        <v>26.875</v>
      </c>
      <c r="R73" s="11">
        <f>N73/H71</f>
        <v>3.7209302325581388E-2</v>
      </c>
    </row>
    <row r="75" spans="1:18" x14ac:dyDescent="0.2">
      <c r="A75" s="23">
        <v>5</v>
      </c>
      <c r="B75" s="33">
        <v>1</v>
      </c>
      <c r="C75" s="24" t="s">
        <v>4</v>
      </c>
      <c r="D75" s="24">
        <v>170000000</v>
      </c>
      <c r="E75" s="24">
        <f>AVERAGE(D75:D77)</f>
        <v>186666666.66666666</v>
      </c>
      <c r="F75" s="24">
        <f>STDEV(D75:D77)</f>
        <v>15275252.316519467</v>
      </c>
      <c r="G75" s="27" t="s">
        <v>15</v>
      </c>
      <c r="H75" s="28" t="s">
        <v>15</v>
      </c>
      <c r="I75" s="5"/>
      <c r="J75" s="27" t="s">
        <v>15</v>
      </c>
      <c r="K75" s="25" t="s">
        <v>15</v>
      </c>
      <c r="L75" s="25" t="s">
        <v>15</v>
      </c>
      <c r="M75" s="28" t="s">
        <v>15</v>
      </c>
      <c r="N75" s="26" t="s">
        <v>15</v>
      </c>
      <c r="O75" s="5"/>
      <c r="P75" s="28" t="s">
        <v>15</v>
      </c>
      <c r="Q75" s="5"/>
      <c r="R75" s="28" t="s">
        <v>15</v>
      </c>
    </row>
    <row r="76" spans="1:18" x14ac:dyDescent="0.2">
      <c r="A76" s="12">
        <v>5</v>
      </c>
      <c r="B76" s="34">
        <v>2</v>
      </c>
      <c r="C76" t="s">
        <v>4</v>
      </c>
      <c r="D76">
        <v>200000000</v>
      </c>
      <c r="G76" s="13"/>
      <c r="H76" s="7"/>
      <c r="I76" s="5"/>
      <c r="J76" s="13" t="s">
        <v>15</v>
      </c>
      <c r="K76" s="5" t="s">
        <v>15</v>
      </c>
      <c r="L76" s="5" t="s">
        <v>15</v>
      </c>
      <c r="M76" s="7" t="s">
        <v>15</v>
      </c>
      <c r="N76" s="14" t="s">
        <v>15</v>
      </c>
      <c r="O76" s="5"/>
      <c r="P76" s="7" t="s">
        <v>15</v>
      </c>
      <c r="Q76" s="5"/>
      <c r="R76" s="7" t="s">
        <v>15</v>
      </c>
    </row>
    <row r="77" spans="1:18" x14ac:dyDescent="0.2">
      <c r="A77" s="12">
        <v>5</v>
      </c>
      <c r="B77" s="34">
        <v>3</v>
      </c>
      <c r="C77" s="6" t="s">
        <v>4</v>
      </c>
      <c r="D77" s="6">
        <v>190000000</v>
      </c>
      <c r="E77" s="6"/>
      <c r="F77" s="6"/>
      <c r="G77" s="31"/>
      <c r="H77" s="32"/>
      <c r="I77" s="5"/>
      <c r="J77" s="13" t="s">
        <v>15</v>
      </c>
      <c r="K77" s="5" t="s">
        <v>15</v>
      </c>
      <c r="L77" s="5" t="s">
        <v>15</v>
      </c>
      <c r="M77" s="7" t="s">
        <v>15</v>
      </c>
      <c r="N77" s="14" t="s">
        <v>15</v>
      </c>
      <c r="O77" s="5"/>
      <c r="P77" s="7" t="s">
        <v>15</v>
      </c>
      <c r="Q77" s="5"/>
      <c r="R77" s="7" t="s">
        <v>15</v>
      </c>
    </row>
    <row r="78" spans="1:18" x14ac:dyDescent="0.2">
      <c r="A78" s="15">
        <v>5</v>
      </c>
      <c r="B78" s="35">
        <v>1</v>
      </c>
      <c r="C78" t="s">
        <v>5</v>
      </c>
      <c r="D78">
        <v>250000000</v>
      </c>
      <c r="E78">
        <f>AVERAGE(D78:D80)</f>
        <v>176666666.66666666</v>
      </c>
      <c r="F78">
        <f>STDEV(D78:D80)</f>
        <v>66583281.184793949</v>
      </c>
      <c r="G78" s="12">
        <f>E75/E78</f>
        <v>1.0566037735849056</v>
      </c>
      <c r="H78" s="9">
        <f>E78/E75</f>
        <v>0.9464285714285714</v>
      </c>
      <c r="J78" s="15" t="s">
        <v>21</v>
      </c>
      <c r="K78" s="4">
        <v>7000000000</v>
      </c>
      <c r="L78" s="4">
        <v>1300000000</v>
      </c>
      <c r="M78" s="8">
        <f>K78/L78</f>
        <v>5.384615384615385</v>
      </c>
      <c r="N78" s="16">
        <f>L78/K78</f>
        <v>0.18571428571428572</v>
      </c>
      <c r="P78" s="8">
        <f>M78/G78</f>
        <v>5.0961538461538467</v>
      </c>
      <c r="R78" s="8">
        <f>N78/H78</f>
        <v>0.19622641509433963</v>
      </c>
    </row>
    <row r="79" spans="1:18" x14ac:dyDescent="0.2">
      <c r="A79" s="12">
        <v>5</v>
      </c>
      <c r="B79" s="34">
        <v>2</v>
      </c>
      <c r="C79" t="s">
        <v>5</v>
      </c>
      <c r="D79">
        <v>160000000</v>
      </c>
      <c r="G79" s="12"/>
      <c r="H79" s="9"/>
      <c r="J79" s="12" t="s">
        <v>21</v>
      </c>
      <c r="K79">
        <v>9000000000</v>
      </c>
      <c r="L79">
        <v>1800000000</v>
      </c>
      <c r="M79" s="9">
        <f t="shared" ref="M79:M82" si="11">K79/L79</f>
        <v>5</v>
      </c>
      <c r="N79" s="17">
        <f t="shared" ref="N79:N89" si="12">L79/K79</f>
        <v>0.2</v>
      </c>
      <c r="P79" s="9">
        <f>M79/G78</f>
        <v>4.7321428571428568</v>
      </c>
      <c r="R79" s="9">
        <f>N79/H78</f>
        <v>0.21132075471698114</v>
      </c>
    </row>
    <row r="80" spans="1:18" x14ac:dyDescent="0.2">
      <c r="A80" s="18">
        <v>5</v>
      </c>
      <c r="B80" s="36">
        <v>3</v>
      </c>
      <c r="C80" s="6" t="s">
        <v>5</v>
      </c>
      <c r="D80" s="6">
        <v>120000000</v>
      </c>
      <c r="E80" s="6"/>
      <c r="F80" s="6"/>
      <c r="G80" s="18"/>
      <c r="H80" s="10"/>
      <c r="J80" s="18" t="s">
        <v>21</v>
      </c>
      <c r="K80" s="6">
        <v>9000000000</v>
      </c>
      <c r="L80" s="6">
        <v>1100000000</v>
      </c>
      <c r="M80" s="10">
        <f t="shared" si="11"/>
        <v>8.1818181818181817</v>
      </c>
      <c r="N80" s="19">
        <f t="shared" si="12"/>
        <v>0.12222222222222222</v>
      </c>
      <c r="P80" s="10">
        <f>M80/G78</f>
        <v>7.7435064935064934</v>
      </c>
      <c r="R80" s="10">
        <f>N80/H78</f>
        <v>0.12914046121593292</v>
      </c>
    </row>
    <row r="81" spans="1:18" x14ac:dyDescent="0.2">
      <c r="A81" s="15">
        <v>5</v>
      </c>
      <c r="B81" s="35">
        <v>1</v>
      </c>
      <c r="C81" t="s">
        <v>10</v>
      </c>
      <c r="D81">
        <v>230000000</v>
      </c>
      <c r="E81">
        <f>AVERAGE(D81:D83)</f>
        <v>230000000</v>
      </c>
      <c r="F81">
        <f>STDEV(D81:D83)</f>
        <v>10000000</v>
      </c>
      <c r="G81" s="12">
        <f>E75/E81</f>
        <v>0.81159420289855067</v>
      </c>
      <c r="H81" s="9">
        <f>E81/E75</f>
        <v>1.2321428571428572</v>
      </c>
      <c r="J81" s="15" t="s">
        <v>22</v>
      </c>
      <c r="K81">
        <v>7300000000</v>
      </c>
      <c r="L81">
        <v>1200000000</v>
      </c>
      <c r="M81" s="9">
        <f t="shared" si="11"/>
        <v>6.083333333333333</v>
      </c>
      <c r="N81" s="17">
        <f t="shared" si="12"/>
        <v>0.16438356164383561</v>
      </c>
      <c r="P81" s="9">
        <f>M81/G81</f>
        <v>7.4955357142857144</v>
      </c>
      <c r="R81" s="9">
        <f>N81/H81</f>
        <v>0.13341274568195352</v>
      </c>
    </row>
    <row r="82" spans="1:18" x14ac:dyDescent="0.2">
      <c r="A82" s="12">
        <v>5</v>
      </c>
      <c r="B82" s="34">
        <v>2</v>
      </c>
      <c r="C82" t="s">
        <v>10</v>
      </c>
      <c r="D82">
        <v>240000000</v>
      </c>
      <c r="G82" s="12"/>
      <c r="H82" s="9"/>
      <c r="J82" s="12" t="s">
        <v>22</v>
      </c>
      <c r="K82">
        <v>5000000000</v>
      </c>
      <c r="L82">
        <v>600000000</v>
      </c>
      <c r="M82" s="9">
        <f t="shared" si="11"/>
        <v>8.3333333333333339</v>
      </c>
      <c r="N82" s="17">
        <f t="shared" si="12"/>
        <v>0.12</v>
      </c>
      <c r="P82" s="9">
        <f>M82/G81</f>
        <v>10.267857142857144</v>
      </c>
      <c r="R82" s="9">
        <f>N82/H81</f>
        <v>9.7391304347826071E-2</v>
      </c>
    </row>
    <row r="83" spans="1:18" x14ac:dyDescent="0.2">
      <c r="A83" s="18">
        <v>5</v>
      </c>
      <c r="B83" s="36">
        <v>3</v>
      </c>
      <c r="C83" s="6" t="s">
        <v>10</v>
      </c>
      <c r="D83" s="6">
        <v>220000000</v>
      </c>
      <c r="E83" s="6"/>
      <c r="F83" s="6"/>
      <c r="G83" s="18"/>
      <c r="H83" s="10"/>
      <c r="J83" s="18" t="s">
        <v>22</v>
      </c>
      <c r="K83">
        <v>7000000000</v>
      </c>
      <c r="L83">
        <v>900000000</v>
      </c>
      <c r="M83" s="9">
        <f>K83/L83</f>
        <v>7.7777777777777777</v>
      </c>
      <c r="N83" s="17">
        <f t="shared" si="12"/>
        <v>0.12857142857142856</v>
      </c>
      <c r="P83" s="9">
        <f>M83/G81</f>
        <v>9.5833333333333339</v>
      </c>
      <c r="R83" s="9">
        <f>N83/H81</f>
        <v>0.1043478260869565</v>
      </c>
    </row>
    <row r="84" spans="1:18" x14ac:dyDescent="0.2">
      <c r="A84" s="15">
        <v>5</v>
      </c>
      <c r="B84" s="35">
        <v>1</v>
      </c>
      <c r="C84" t="s">
        <v>11</v>
      </c>
      <c r="D84">
        <v>220000000</v>
      </c>
      <c r="E84">
        <f>AVERAGE(D84:D86)</f>
        <v>226666666.66666666</v>
      </c>
      <c r="F84">
        <f>STDEV(D84:D86)</f>
        <v>40414518.843273737</v>
      </c>
      <c r="G84" s="15">
        <f>E75/E84</f>
        <v>0.82352941176470584</v>
      </c>
      <c r="H84" s="8">
        <f>E84/E75</f>
        <v>1.2142857142857142</v>
      </c>
      <c r="J84" s="15" t="s">
        <v>23</v>
      </c>
      <c r="K84" s="4">
        <v>6000000000</v>
      </c>
      <c r="L84" s="4">
        <v>1700000000</v>
      </c>
      <c r="M84" s="8">
        <f t="shared" ref="M84:M89" si="13">K84/L84</f>
        <v>3.5294117647058822</v>
      </c>
      <c r="N84" s="16">
        <f t="shared" si="12"/>
        <v>0.28333333333333333</v>
      </c>
      <c r="P84" s="8">
        <f>M84/G84</f>
        <v>4.2857142857142856</v>
      </c>
      <c r="R84" s="8">
        <f>N84/H84</f>
        <v>0.23333333333333334</v>
      </c>
    </row>
    <row r="85" spans="1:18" x14ac:dyDescent="0.2">
      <c r="A85" s="12">
        <v>5</v>
      </c>
      <c r="B85" s="34">
        <v>2</v>
      </c>
      <c r="C85" t="s">
        <v>11</v>
      </c>
      <c r="D85">
        <v>190000000</v>
      </c>
      <c r="G85" s="12"/>
      <c r="H85" s="9"/>
      <c r="J85" s="12" t="s">
        <v>23</v>
      </c>
      <c r="K85">
        <v>6000000000</v>
      </c>
      <c r="L85">
        <v>1000000000</v>
      </c>
      <c r="M85" s="9">
        <f t="shared" si="13"/>
        <v>6</v>
      </c>
      <c r="N85" s="17">
        <f t="shared" si="12"/>
        <v>0.16666666666666666</v>
      </c>
      <c r="P85" s="9">
        <f>M85/G84</f>
        <v>7.2857142857142865</v>
      </c>
      <c r="R85" s="9">
        <f>N85/H84</f>
        <v>0.13725490196078433</v>
      </c>
    </row>
    <row r="86" spans="1:18" x14ac:dyDescent="0.2">
      <c r="A86" s="18">
        <v>5</v>
      </c>
      <c r="B86" s="36">
        <v>3</v>
      </c>
      <c r="C86" s="6" t="s">
        <v>11</v>
      </c>
      <c r="D86" s="6">
        <v>270000000</v>
      </c>
      <c r="E86" s="6"/>
      <c r="F86" s="6"/>
      <c r="G86" s="18"/>
      <c r="H86" s="10"/>
      <c r="J86" s="18" t="s">
        <v>23</v>
      </c>
      <c r="K86" s="6">
        <v>7000000000</v>
      </c>
      <c r="L86" s="6">
        <v>1700000000</v>
      </c>
      <c r="M86" s="10">
        <f t="shared" si="13"/>
        <v>4.117647058823529</v>
      </c>
      <c r="N86" s="19">
        <f t="shared" si="12"/>
        <v>0.24285714285714285</v>
      </c>
      <c r="P86" s="10">
        <f>M86/G84</f>
        <v>5</v>
      </c>
      <c r="R86" s="10">
        <f>N86/H84</f>
        <v>0.2</v>
      </c>
    </row>
    <row r="87" spans="1:18" x14ac:dyDescent="0.2">
      <c r="A87" s="12">
        <v>5</v>
      </c>
      <c r="B87" s="34">
        <v>1</v>
      </c>
      <c r="C87" t="s">
        <v>26</v>
      </c>
      <c r="D87">
        <v>280000000</v>
      </c>
      <c r="E87">
        <f>AVERAGE(D87:D89)</f>
        <v>236666666.66666666</v>
      </c>
      <c r="F87">
        <f>STDEV(D87:D89)</f>
        <v>51316014.394468792</v>
      </c>
      <c r="G87" s="15">
        <f>E75/E87</f>
        <v>0.78873239436619713</v>
      </c>
      <c r="H87" s="8">
        <f>E87/E75</f>
        <v>1.2678571428571428</v>
      </c>
      <c r="J87" s="12" t="s">
        <v>27</v>
      </c>
      <c r="K87">
        <v>10000000000</v>
      </c>
      <c r="L87">
        <v>320000000</v>
      </c>
      <c r="M87" s="9">
        <f t="shared" si="13"/>
        <v>31.25</v>
      </c>
      <c r="N87" s="17">
        <f t="shared" si="12"/>
        <v>3.2000000000000001E-2</v>
      </c>
      <c r="P87" s="9">
        <f>M87/G87</f>
        <v>39.620535714285715</v>
      </c>
      <c r="R87" s="9">
        <f>N87/H87</f>
        <v>2.5239436619718312E-2</v>
      </c>
    </row>
    <row r="88" spans="1:18" x14ac:dyDescent="0.2">
      <c r="A88" s="12">
        <v>5</v>
      </c>
      <c r="B88" s="34">
        <v>2</v>
      </c>
      <c r="C88" t="s">
        <v>26</v>
      </c>
      <c r="D88">
        <v>250000000</v>
      </c>
      <c r="G88" s="12"/>
      <c r="H88" s="9"/>
      <c r="J88" s="12" t="s">
        <v>27</v>
      </c>
      <c r="K88">
        <v>5000000000</v>
      </c>
      <c r="L88">
        <v>340000000</v>
      </c>
      <c r="M88" s="9">
        <f t="shared" si="13"/>
        <v>14.705882352941176</v>
      </c>
      <c r="N88" s="17">
        <f t="shared" si="12"/>
        <v>6.8000000000000005E-2</v>
      </c>
      <c r="P88" s="9">
        <f>M88/G87</f>
        <v>18.644957983193276</v>
      </c>
      <c r="R88" s="9">
        <f>N88/H87</f>
        <v>5.3633802816901416E-2</v>
      </c>
    </row>
    <row r="89" spans="1:18" x14ac:dyDescent="0.2">
      <c r="A89" s="20">
        <v>5</v>
      </c>
      <c r="B89" s="37">
        <v>3</v>
      </c>
      <c r="C89" s="21" t="s">
        <v>26</v>
      </c>
      <c r="D89" s="21">
        <v>180000000</v>
      </c>
      <c r="E89" s="21"/>
      <c r="F89" s="21"/>
      <c r="G89" s="20"/>
      <c r="H89" s="11"/>
      <c r="J89" s="20" t="s">
        <v>27</v>
      </c>
      <c r="K89" s="21">
        <v>6200000000</v>
      </c>
      <c r="L89" s="21">
        <v>300000000</v>
      </c>
      <c r="M89" s="11">
        <f t="shared" si="13"/>
        <v>20.666666666666668</v>
      </c>
      <c r="N89" s="22">
        <f t="shared" si="12"/>
        <v>4.8387096774193547E-2</v>
      </c>
      <c r="P89" s="11">
        <f>M89/G87</f>
        <v>26.202380952380956</v>
      </c>
      <c r="R89" s="11">
        <f>N89/H87</f>
        <v>3.8164470695138578E-2</v>
      </c>
    </row>
    <row r="91" spans="1:18" x14ac:dyDescent="0.2">
      <c r="A91" s="23">
        <v>6</v>
      </c>
      <c r="B91" s="33">
        <v>1</v>
      </c>
      <c r="C91" s="24" t="s">
        <v>4</v>
      </c>
      <c r="D91" s="24">
        <v>270000000</v>
      </c>
      <c r="E91" s="24">
        <f>AVERAGE(D91:D93)</f>
        <v>236666666.66666666</v>
      </c>
      <c r="F91" s="24">
        <f>STDEV(D91:D93)</f>
        <v>41633319.989322588</v>
      </c>
      <c r="G91" s="27" t="s">
        <v>15</v>
      </c>
      <c r="H91" s="28" t="s">
        <v>15</v>
      </c>
      <c r="I91" s="5"/>
      <c r="J91" s="27" t="s">
        <v>15</v>
      </c>
      <c r="K91" s="25" t="s">
        <v>15</v>
      </c>
      <c r="L91" s="25" t="s">
        <v>15</v>
      </c>
      <c r="M91" s="28" t="s">
        <v>15</v>
      </c>
      <c r="N91" s="26" t="s">
        <v>15</v>
      </c>
      <c r="O91" s="5"/>
      <c r="P91" s="28" t="s">
        <v>15</v>
      </c>
      <c r="Q91" s="5"/>
      <c r="R91" s="28" t="s">
        <v>15</v>
      </c>
    </row>
    <row r="92" spans="1:18" x14ac:dyDescent="0.2">
      <c r="A92" s="12">
        <v>6</v>
      </c>
      <c r="B92" s="34">
        <v>2</v>
      </c>
      <c r="C92" t="s">
        <v>4</v>
      </c>
      <c r="D92">
        <v>250000000</v>
      </c>
      <c r="G92" s="13"/>
      <c r="H92" s="7"/>
      <c r="I92" s="5"/>
      <c r="J92" s="13" t="s">
        <v>15</v>
      </c>
      <c r="K92" s="5" t="s">
        <v>15</v>
      </c>
      <c r="L92" s="5" t="s">
        <v>15</v>
      </c>
      <c r="M92" s="7" t="s">
        <v>15</v>
      </c>
      <c r="N92" s="14" t="s">
        <v>15</v>
      </c>
      <c r="O92" s="5"/>
      <c r="P92" s="7" t="s">
        <v>15</v>
      </c>
      <c r="Q92" s="5"/>
      <c r="R92" s="7" t="s">
        <v>15</v>
      </c>
    </row>
    <row r="93" spans="1:18" x14ac:dyDescent="0.2">
      <c r="A93" s="12">
        <v>6</v>
      </c>
      <c r="B93" s="34">
        <v>3</v>
      </c>
      <c r="C93" s="6" t="s">
        <v>4</v>
      </c>
      <c r="D93" s="6">
        <v>190000000</v>
      </c>
      <c r="E93" s="6"/>
      <c r="F93" s="6"/>
      <c r="G93" s="31"/>
      <c r="H93" s="32"/>
      <c r="I93" s="5"/>
      <c r="J93" s="13" t="s">
        <v>15</v>
      </c>
      <c r="K93" s="5" t="s">
        <v>15</v>
      </c>
      <c r="L93" s="5" t="s">
        <v>15</v>
      </c>
      <c r="M93" s="7" t="s">
        <v>15</v>
      </c>
      <c r="N93" s="14" t="s">
        <v>15</v>
      </c>
      <c r="O93" s="5"/>
      <c r="P93" s="7" t="s">
        <v>15</v>
      </c>
      <c r="Q93" s="5"/>
      <c r="R93" s="7" t="s">
        <v>15</v>
      </c>
    </row>
    <row r="94" spans="1:18" x14ac:dyDescent="0.2">
      <c r="A94" s="15">
        <v>6</v>
      </c>
      <c r="B94" s="35">
        <v>1</v>
      </c>
      <c r="C94" t="s">
        <v>5</v>
      </c>
      <c r="D94">
        <v>280000000</v>
      </c>
      <c r="E94">
        <f>AVERAGE(D94:D96)</f>
        <v>243333333.33333334</v>
      </c>
      <c r="F94">
        <f>STDEV(D94:D96)</f>
        <v>63508529.610858791</v>
      </c>
      <c r="G94" s="12">
        <f>E91/E94</f>
        <v>0.97260273972602729</v>
      </c>
      <c r="H94" s="9">
        <f>E94/E91</f>
        <v>1.0281690140845072</v>
      </c>
      <c r="J94" s="15" t="s">
        <v>21</v>
      </c>
      <c r="K94" s="4">
        <v>3200000000</v>
      </c>
      <c r="L94" s="4">
        <v>400000000</v>
      </c>
      <c r="M94" s="8">
        <f>K94/L94</f>
        <v>8</v>
      </c>
      <c r="N94" s="16">
        <f>L94/K94</f>
        <v>0.125</v>
      </c>
      <c r="P94" s="8">
        <f>M94/G94</f>
        <v>8.2253521126760578</v>
      </c>
      <c r="R94" s="8">
        <f>N94/H94</f>
        <v>0.1215753424657534</v>
      </c>
    </row>
    <row r="95" spans="1:18" x14ac:dyDescent="0.2">
      <c r="A95" s="12">
        <v>6</v>
      </c>
      <c r="B95" s="34">
        <v>2</v>
      </c>
      <c r="C95" t="s">
        <v>5</v>
      </c>
      <c r="D95">
        <v>170000000</v>
      </c>
      <c r="G95" s="12"/>
      <c r="H95" s="9"/>
      <c r="J95" s="12" t="s">
        <v>21</v>
      </c>
      <c r="K95">
        <v>4400000000</v>
      </c>
      <c r="L95">
        <v>1100000000</v>
      </c>
      <c r="M95" s="9">
        <f t="shared" ref="M95:M98" si="14">K95/L95</f>
        <v>4</v>
      </c>
      <c r="N95" s="17">
        <f t="shared" ref="N95:N105" si="15">L95/K95</f>
        <v>0.25</v>
      </c>
      <c r="P95" s="9">
        <f>M95/G94</f>
        <v>4.1126760563380289</v>
      </c>
      <c r="R95" s="9">
        <f>N95/H94</f>
        <v>0.24315068493150679</v>
      </c>
    </row>
    <row r="96" spans="1:18" x14ac:dyDescent="0.2">
      <c r="A96" s="18">
        <v>6</v>
      </c>
      <c r="B96" s="36">
        <v>3</v>
      </c>
      <c r="C96" s="6" t="s">
        <v>5</v>
      </c>
      <c r="D96" s="6">
        <v>280000000</v>
      </c>
      <c r="E96" s="6"/>
      <c r="F96" s="6"/>
      <c r="G96" s="18"/>
      <c r="H96" s="10"/>
      <c r="J96" s="18" t="s">
        <v>21</v>
      </c>
      <c r="K96" s="6">
        <v>3700000000</v>
      </c>
      <c r="L96" s="6">
        <v>700000000</v>
      </c>
      <c r="M96" s="10">
        <f t="shared" si="14"/>
        <v>5.2857142857142856</v>
      </c>
      <c r="N96" s="19">
        <f t="shared" si="15"/>
        <v>0.1891891891891892</v>
      </c>
      <c r="P96" s="10">
        <f>M96/G94</f>
        <v>5.4346076458752517</v>
      </c>
      <c r="R96" s="10">
        <f>N96/H94</f>
        <v>0.1840059237319511</v>
      </c>
    </row>
    <row r="97" spans="1:18" x14ac:dyDescent="0.2">
      <c r="A97" s="15">
        <v>6</v>
      </c>
      <c r="B97" s="35">
        <v>1</v>
      </c>
      <c r="C97" t="s">
        <v>10</v>
      </c>
      <c r="D97">
        <v>240000000</v>
      </c>
      <c r="E97">
        <f>AVERAGE(D97:D99)</f>
        <v>233333333.33333334</v>
      </c>
      <c r="F97">
        <f>STDEV(D97:D99)</f>
        <v>11547005.383792516</v>
      </c>
      <c r="G97" s="12">
        <f>E91/E97</f>
        <v>1.0142857142857142</v>
      </c>
      <c r="H97" s="9">
        <f>E97/E91</f>
        <v>0.98591549295774661</v>
      </c>
      <c r="J97" s="15" t="s">
        <v>22</v>
      </c>
      <c r="K97">
        <v>4900000000</v>
      </c>
      <c r="L97">
        <v>360000000</v>
      </c>
      <c r="M97" s="9">
        <f t="shared" si="14"/>
        <v>13.611111111111111</v>
      </c>
      <c r="N97" s="17">
        <f t="shared" si="15"/>
        <v>7.3469387755102047E-2</v>
      </c>
      <c r="P97" s="9">
        <f>M97/G97</f>
        <v>13.419405320813771</v>
      </c>
      <c r="R97" s="9">
        <f>N97/H97</f>
        <v>7.451895043731778E-2</v>
      </c>
    </row>
    <row r="98" spans="1:18" x14ac:dyDescent="0.2">
      <c r="A98" s="12">
        <v>6</v>
      </c>
      <c r="B98" s="34">
        <v>2</v>
      </c>
      <c r="C98" t="s">
        <v>10</v>
      </c>
      <c r="D98">
        <v>220000000</v>
      </c>
      <c r="G98" s="12"/>
      <c r="H98" s="9"/>
      <c r="J98" s="12" t="s">
        <v>22</v>
      </c>
      <c r="K98">
        <v>5100000000</v>
      </c>
      <c r="L98">
        <v>510000000</v>
      </c>
      <c r="M98" s="9">
        <f t="shared" si="14"/>
        <v>10</v>
      </c>
      <c r="N98" s="17">
        <f t="shared" si="15"/>
        <v>0.1</v>
      </c>
      <c r="P98" s="9">
        <f>M98/G97</f>
        <v>9.8591549295774659</v>
      </c>
      <c r="R98" s="9">
        <f>N98/H97</f>
        <v>0.10142857142857142</v>
      </c>
    </row>
    <row r="99" spans="1:18" x14ac:dyDescent="0.2">
      <c r="A99" s="18">
        <v>6</v>
      </c>
      <c r="B99" s="36">
        <v>3</v>
      </c>
      <c r="C99" s="6" t="s">
        <v>10</v>
      </c>
      <c r="D99" s="6">
        <v>240000000</v>
      </c>
      <c r="E99" s="6"/>
      <c r="F99" s="6"/>
      <c r="G99" s="18"/>
      <c r="H99" s="10"/>
      <c r="J99" s="18" t="s">
        <v>22</v>
      </c>
      <c r="K99">
        <v>5400000000</v>
      </c>
      <c r="L99">
        <v>270000000</v>
      </c>
      <c r="M99" s="9">
        <f>K99/L99</f>
        <v>20</v>
      </c>
      <c r="N99" s="17">
        <f t="shared" si="15"/>
        <v>0.05</v>
      </c>
      <c r="P99" s="9">
        <f>M99/G97</f>
        <v>19.718309859154932</v>
      </c>
      <c r="R99" s="9">
        <f>N99/H97</f>
        <v>5.0714285714285712E-2</v>
      </c>
    </row>
    <row r="100" spans="1:18" x14ac:dyDescent="0.2">
      <c r="A100" s="15">
        <v>6</v>
      </c>
      <c r="B100" s="35">
        <v>1</v>
      </c>
      <c r="C100" t="s">
        <v>11</v>
      </c>
      <c r="D100">
        <v>390000000</v>
      </c>
      <c r="E100">
        <f>AVERAGE(D100:D102)</f>
        <v>276666666.66666669</v>
      </c>
      <c r="F100">
        <f>STDEV(D100:D102)</f>
        <v>100166528.0087781</v>
      </c>
      <c r="G100" s="15">
        <f>E91/E100</f>
        <v>0.85542168674698782</v>
      </c>
      <c r="H100" s="8">
        <f>E100/E91</f>
        <v>1.1690140845070425</v>
      </c>
      <c r="J100" s="15" t="s">
        <v>23</v>
      </c>
      <c r="K100" s="4">
        <v>4400000000</v>
      </c>
      <c r="L100" s="4">
        <v>1000000000</v>
      </c>
      <c r="M100" s="8">
        <f t="shared" ref="M100:M105" si="16">K100/L100</f>
        <v>4.4000000000000004</v>
      </c>
      <c r="N100" s="16">
        <f t="shared" si="15"/>
        <v>0.22727272727272727</v>
      </c>
      <c r="P100" s="8">
        <f>M100/G100</f>
        <v>5.1436619718309871</v>
      </c>
      <c r="R100" s="8">
        <f>N100/H100</f>
        <v>0.19441401971522448</v>
      </c>
    </row>
    <row r="101" spans="1:18" x14ac:dyDescent="0.2">
      <c r="A101" s="12">
        <v>6</v>
      </c>
      <c r="B101" s="34">
        <v>2</v>
      </c>
      <c r="C101" t="s">
        <v>11</v>
      </c>
      <c r="D101">
        <v>240000000</v>
      </c>
      <c r="G101" s="12"/>
      <c r="H101" s="9"/>
      <c r="J101" s="12" t="s">
        <v>23</v>
      </c>
      <c r="K101">
        <v>4200000000</v>
      </c>
      <c r="L101">
        <v>1400000000</v>
      </c>
      <c r="M101" s="9">
        <f t="shared" si="16"/>
        <v>3</v>
      </c>
      <c r="N101" s="17">
        <f t="shared" si="15"/>
        <v>0.33333333333333331</v>
      </c>
      <c r="P101" s="9">
        <f>M101/G100</f>
        <v>3.5070422535211274</v>
      </c>
      <c r="R101" s="9">
        <f>N101/H100</f>
        <v>0.28514056224899592</v>
      </c>
    </row>
    <row r="102" spans="1:18" x14ac:dyDescent="0.2">
      <c r="A102" s="18">
        <v>6</v>
      </c>
      <c r="B102" s="36">
        <v>3</v>
      </c>
      <c r="C102" s="6" t="s">
        <v>11</v>
      </c>
      <c r="D102" s="6">
        <v>200000000</v>
      </c>
      <c r="E102" s="6"/>
      <c r="F102" s="6"/>
      <c r="G102" s="18"/>
      <c r="H102" s="10"/>
      <c r="J102" s="18" t="s">
        <v>23</v>
      </c>
      <c r="K102" s="6">
        <v>3800000000</v>
      </c>
      <c r="L102" s="6">
        <v>1500000000</v>
      </c>
      <c r="M102" s="10">
        <f t="shared" si="16"/>
        <v>2.5333333333333332</v>
      </c>
      <c r="N102" s="19">
        <f t="shared" si="15"/>
        <v>0.39473684210526316</v>
      </c>
      <c r="P102" s="10">
        <f>M102/G100</f>
        <v>2.9615023474178406</v>
      </c>
      <c r="R102" s="10">
        <f>N102/H100</f>
        <v>0.33766645529486361</v>
      </c>
    </row>
    <row r="103" spans="1:18" x14ac:dyDescent="0.2">
      <c r="A103" s="12">
        <v>6</v>
      </c>
      <c r="B103" s="34">
        <v>1</v>
      </c>
      <c r="C103" t="s">
        <v>26</v>
      </c>
      <c r="D103">
        <v>310000000</v>
      </c>
      <c r="E103">
        <f>AVERAGE(D103:D105)</f>
        <v>303333333.33333331</v>
      </c>
      <c r="F103">
        <f>STDEV(D103:D105)</f>
        <v>100166528.0087781</v>
      </c>
      <c r="G103" s="15">
        <f>E91/E103</f>
        <v>0.78021978021978022</v>
      </c>
      <c r="H103" s="8">
        <f>E103/E91</f>
        <v>1.2816901408450705</v>
      </c>
      <c r="J103" s="12" t="s">
        <v>27</v>
      </c>
      <c r="K103">
        <v>3600000000</v>
      </c>
      <c r="L103">
        <v>230000000</v>
      </c>
      <c r="M103" s="9">
        <f t="shared" si="16"/>
        <v>15.652173913043478</v>
      </c>
      <c r="N103" s="17">
        <f t="shared" si="15"/>
        <v>6.3888888888888884E-2</v>
      </c>
      <c r="P103" s="9">
        <f>M103/G103</f>
        <v>20.061236987140234</v>
      </c>
      <c r="R103" s="9">
        <f>N103/H103</f>
        <v>4.9847374847374844E-2</v>
      </c>
    </row>
    <row r="104" spans="1:18" x14ac:dyDescent="0.2">
      <c r="A104" s="12">
        <v>6</v>
      </c>
      <c r="B104" s="34">
        <v>2</v>
      </c>
      <c r="C104" t="s">
        <v>26</v>
      </c>
      <c r="D104">
        <v>200000000</v>
      </c>
      <c r="G104" s="12"/>
      <c r="H104" s="9"/>
      <c r="J104" s="12" t="s">
        <v>27</v>
      </c>
      <c r="K104">
        <v>4000000000</v>
      </c>
      <c r="L104">
        <v>180000000</v>
      </c>
      <c r="M104" s="9">
        <f t="shared" si="16"/>
        <v>22.222222222222221</v>
      </c>
      <c r="N104" s="17">
        <f t="shared" si="15"/>
        <v>4.4999999999999998E-2</v>
      </c>
      <c r="P104" s="9">
        <f>M104/G103</f>
        <v>28.482003129890451</v>
      </c>
      <c r="R104" s="9">
        <f>N104/H103</f>
        <v>3.5109890109890109E-2</v>
      </c>
    </row>
    <row r="105" spans="1:18" x14ac:dyDescent="0.2">
      <c r="A105" s="20">
        <v>6</v>
      </c>
      <c r="B105" s="37">
        <v>3</v>
      </c>
      <c r="C105" s="21" t="s">
        <v>26</v>
      </c>
      <c r="D105" s="21">
        <v>400000000</v>
      </c>
      <c r="E105" s="21"/>
      <c r="F105" s="21"/>
      <c r="G105" s="20"/>
      <c r="H105" s="11"/>
      <c r="J105" s="20" t="s">
        <v>27</v>
      </c>
      <c r="K105" s="21">
        <v>7400000000</v>
      </c>
      <c r="L105" s="21">
        <v>290000000</v>
      </c>
      <c r="M105" s="11">
        <f t="shared" si="16"/>
        <v>25.517241379310345</v>
      </c>
      <c r="N105" s="22">
        <f t="shared" si="15"/>
        <v>3.9189189189189191E-2</v>
      </c>
      <c r="P105" s="11">
        <f>M105/G103</f>
        <v>32.705196697425933</v>
      </c>
      <c r="R105" s="11">
        <f>N105/H103</f>
        <v>3.0576180576180577E-2</v>
      </c>
    </row>
  </sheetData>
  <mergeCells count="7">
    <mergeCell ref="P9:P10"/>
    <mergeCell ref="R9:R10"/>
    <mergeCell ref="D9:H9"/>
    <mergeCell ref="J9:N9"/>
    <mergeCell ref="A1:AF2"/>
    <mergeCell ref="B4:E4"/>
    <mergeCell ref="B5:E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R132"/>
  <sheetViews>
    <sheetView showGridLines="0" workbookViewId="0">
      <selection activeCell="H24" sqref="H24"/>
    </sheetView>
  </sheetViews>
  <sheetFormatPr baseColWidth="10" defaultColWidth="8.83203125" defaultRowHeight="16" x14ac:dyDescent="0.2"/>
  <cols>
    <col min="1" max="2" width="9.6640625" bestFit="1" customWidth="1"/>
    <col min="3" max="3" width="24.5" customWidth="1"/>
    <col min="4" max="4" width="11.5" bestFit="1" customWidth="1"/>
    <col min="5" max="5" width="13.6640625" bestFit="1" customWidth="1"/>
    <col min="6" max="6" width="11.5" bestFit="1" customWidth="1"/>
    <col min="7" max="8" width="11.6640625" customWidth="1"/>
    <col min="9" max="9" width="3.83203125" customWidth="1"/>
    <col min="10" max="10" width="27" customWidth="1"/>
    <col min="11" max="11" width="13.6640625" bestFit="1" customWidth="1"/>
    <col min="12" max="12" width="12.6640625" bestFit="1" customWidth="1"/>
    <col min="13" max="15" width="11.6640625" customWidth="1"/>
    <col min="16" max="16" width="9.5" bestFit="1" customWidth="1"/>
    <col min="17" max="17" width="9" customWidth="1"/>
    <col min="18" max="18" width="9.5" bestFit="1" customWidth="1"/>
    <col min="20" max="20" width="10.5" bestFit="1" customWidth="1"/>
  </cols>
  <sheetData>
    <row r="1" spans="1:18" x14ac:dyDescent="0.2">
      <c r="A1" t="s">
        <v>14</v>
      </c>
    </row>
    <row r="2" spans="1:18" x14ac:dyDescent="0.2">
      <c r="A2" t="s">
        <v>28</v>
      </c>
    </row>
    <row r="3" spans="1:18" ht="17" thickBot="1" x14ac:dyDescent="0.25"/>
    <row r="4" spans="1:18" ht="17" thickBot="1" x14ac:dyDescent="0.25">
      <c r="D4" s="49" t="s">
        <v>9</v>
      </c>
      <c r="E4" s="50"/>
      <c r="F4" s="50"/>
      <c r="G4" s="50"/>
      <c r="H4" s="51"/>
      <c r="I4" s="5"/>
      <c r="J4" s="49" t="s">
        <v>16</v>
      </c>
      <c r="K4" s="50"/>
      <c r="L4" s="50"/>
      <c r="M4" s="50"/>
      <c r="N4" s="51"/>
      <c r="O4" s="5"/>
      <c r="P4" s="45" t="s">
        <v>6</v>
      </c>
      <c r="Q4" s="5"/>
      <c r="R4" s="47" t="s">
        <v>7</v>
      </c>
    </row>
    <row r="5" spans="1:18" ht="69" thickBot="1" x14ac:dyDescent="0.25">
      <c r="A5" s="1" t="s">
        <v>13</v>
      </c>
      <c r="B5" s="2" t="s">
        <v>12</v>
      </c>
      <c r="C5" s="25" t="s">
        <v>8</v>
      </c>
      <c r="D5" s="27" t="s">
        <v>1</v>
      </c>
      <c r="E5" s="25" t="s">
        <v>2</v>
      </c>
      <c r="F5" s="26" t="s">
        <v>3</v>
      </c>
      <c r="G5" s="39" t="s">
        <v>17</v>
      </c>
      <c r="H5" s="41" t="s">
        <v>19</v>
      </c>
      <c r="I5" s="29"/>
      <c r="J5" s="27" t="s">
        <v>0</v>
      </c>
      <c r="K5" s="1" t="s">
        <v>24</v>
      </c>
      <c r="L5" s="3" t="s">
        <v>25</v>
      </c>
      <c r="M5" s="40" t="s">
        <v>18</v>
      </c>
      <c r="N5" s="42" t="s">
        <v>20</v>
      </c>
      <c r="O5" s="29"/>
      <c r="P5" s="46"/>
      <c r="Q5" s="5"/>
      <c r="R5" s="48"/>
    </row>
    <row r="6" spans="1:18" x14ac:dyDescent="0.2">
      <c r="A6" s="23">
        <v>1</v>
      </c>
      <c r="B6" s="33">
        <v>1</v>
      </c>
      <c r="C6" s="24" t="s">
        <v>4</v>
      </c>
      <c r="D6" s="23">
        <v>160000000</v>
      </c>
      <c r="E6" s="24">
        <f>AVERAGE(D6:D8)</f>
        <v>133333333.33333333</v>
      </c>
      <c r="F6" s="38">
        <f>STDEV(D6:D8)</f>
        <v>64291005.073286355</v>
      </c>
      <c r="G6" s="25" t="s">
        <v>15</v>
      </c>
      <c r="H6" s="28" t="s">
        <v>15</v>
      </c>
      <c r="I6" s="5"/>
      <c r="J6" s="27" t="s">
        <v>15</v>
      </c>
      <c r="K6" s="27" t="s">
        <v>15</v>
      </c>
      <c r="L6" s="26" t="s">
        <v>15</v>
      </c>
      <c r="M6" s="26" t="s">
        <v>15</v>
      </c>
      <c r="N6" s="26" t="s">
        <v>15</v>
      </c>
      <c r="O6" s="5"/>
      <c r="P6" s="28" t="s">
        <v>15</v>
      </c>
      <c r="Q6" s="5"/>
      <c r="R6" s="28" t="s">
        <v>15</v>
      </c>
    </row>
    <row r="7" spans="1:18" x14ac:dyDescent="0.2">
      <c r="A7" s="12">
        <v>1</v>
      </c>
      <c r="B7" s="34">
        <v>2</v>
      </c>
      <c r="C7" t="s">
        <v>4</v>
      </c>
      <c r="D7" s="12">
        <v>180000000</v>
      </c>
      <c r="F7" s="17"/>
      <c r="G7" s="5"/>
      <c r="H7" s="7"/>
      <c r="I7" s="5"/>
      <c r="J7" s="13" t="s">
        <v>15</v>
      </c>
      <c r="K7" s="13" t="s">
        <v>15</v>
      </c>
      <c r="L7" s="14" t="s">
        <v>15</v>
      </c>
      <c r="M7" s="14" t="s">
        <v>15</v>
      </c>
      <c r="N7" s="14" t="s">
        <v>15</v>
      </c>
      <c r="O7" s="5"/>
      <c r="P7" s="7" t="s">
        <v>15</v>
      </c>
      <c r="Q7" s="5"/>
      <c r="R7" s="7" t="s">
        <v>15</v>
      </c>
    </row>
    <row r="8" spans="1:18" x14ac:dyDescent="0.2">
      <c r="A8" s="12">
        <v>1</v>
      </c>
      <c r="B8" s="34">
        <v>3</v>
      </c>
      <c r="C8" s="6" t="s">
        <v>4</v>
      </c>
      <c r="D8" s="18">
        <v>60000000</v>
      </c>
      <c r="E8" s="6"/>
      <c r="F8" s="19"/>
      <c r="G8" s="30"/>
      <c r="H8" s="32"/>
      <c r="I8" s="5"/>
      <c r="J8" s="13" t="s">
        <v>15</v>
      </c>
      <c r="K8" s="13" t="s">
        <v>15</v>
      </c>
      <c r="L8" s="14" t="s">
        <v>15</v>
      </c>
      <c r="M8" s="14" t="s">
        <v>15</v>
      </c>
      <c r="N8" s="14" t="s">
        <v>15</v>
      </c>
      <c r="O8" s="5"/>
      <c r="P8" s="7" t="s">
        <v>15</v>
      </c>
      <c r="Q8" s="5"/>
      <c r="R8" s="7" t="s">
        <v>15</v>
      </c>
    </row>
    <row r="9" spans="1:18" x14ac:dyDescent="0.2">
      <c r="A9" s="15">
        <v>1</v>
      </c>
      <c r="B9" s="35">
        <v>1</v>
      </c>
      <c r="C9" t="s">
        <v>5</v>
      </c>
      <c r="D9" s="12">
        <v>270000000</v>
      </c>
      <c r="E9">
        <f>AVERAGE(D9:D11)</f>
        <v>206666666.66666666</v>
      </c>
      <c r="F9" s="17">
        <f>STDEV(D9:D11)</f>
        <v>56862407.03077329</v>
      </c>
      <c r="G9">
        <f>E6/E9</f>
        <v>0.64516129032258063</v>
      </c>
      <c r="H9" s="9">
        <f>E9/E6</f>
        <v>1.55</v>
      </c>
      <c r="J9" s="15" t="s">
        <v>21</v>
      </c>
      <c r="K9" s="15">
        <v>11000000000</v>
      </c>
      <c r="L9" s="16">
        <v>400000000</v>
      </c>
      <c r="M9" s="16">
        <f>K9/L9</f>
        <v>27.5</v>
      </c>
      <c r="N9" s="16">
        <f>L9/K9</f>
        <v>3.6363636363636362E-2</v>
      </c>
      <c r="P9" s="8">
        <f>M9/G9</f>
        <v>42.625</v>
      </c>
      <c r="R9" s="8">
        <f>N9/H9</f>
        <v>2.3460410557184747E-2</v>
      </c>
    </row>
    <row r="10" spans="1:18" x14ac:dyDescent="0.2">
      <c r="A10" s="12">
        <v>1</v>
      </c>
      <c r="B10" s="34">
        <v>2</v>
      </c>
      <c r="C10" t="s">
        <v>5</v>
      </c>
      <c r="D10" s="12">
        <v>160000000</v>
      </c>
      <c r="F10" s="17"/>
      <c r="H10" s="9"/>
      <c r="J10" s="12" t="s">
        <v>21</v>
      </c>
      <c r="K10" s="12">
        <v>14000000000</v>
      </c>
      <c r="L10" s="17">
        <v>440000000</v>
      </c>
      <c r="M10" s="17">
        <f t="shared" ref="M10:M20" si="0">K10/L10</f>
        <v>31.818181818181817</v>
      </c>
      <c r="N10" s="17">
        <f t="shared" ref="N10:N20" si="1">L10/K10</f>
        <v>3.1428571428571431E-2</v>
      </c>
      <c r="P10" s="9">
        <f>M10/G9</f>
        <v>49.31818181818182</v>
      </c>
      <c r="R10" s="9">
        <f>N10/H9</f>
        <v>2.0276497695852536E-2</v>
      </c>
    </row>
    <row r="11" spans="1:18" x14ac:dyDescent="0.2">
      <c r="A11" s="18">
        <v>1</v>
      </c>
      <c r="B11" s="36">
        <v>3</v>
      </c>
      <c r="C11" s="6" t="s">
        <v>5</v>
      </c>
      <c r="D11" s="18">
        <v>190000000</v>
      </c>
      <c r="E11" s="6"/>
      <c r="F11" s="19"/>
      <c r="G11" s="6"/>
      <c r="H11" s="10"/>
      <c r="J11" s="18" t="s">
        <v>21</v>
      </c>
      <c r="K11" s="18">
        <v>8000000000</v>
      </c>
      <c r="L11" s="19">
        <v>450000000</v>
      </c>
      <c r="M11" s="19">
        <f t="shared" si="0"/>
        <v>17.777777777777779</v>
      </c>
      <c r="N11" s="19">
        <f t="shared" si="1"/>
        <v>5.6250000000000001E-2</v>
      </c>
      <c r="P11" s="10">
        <f>M11/G9</f>
        <v>27.555555555555557</v>
      </c>
      <c r="R11" s="10">
        <f>N11/H9</f>
        <v>3.6290322580645164E-2</v>
      </c>
    </row>
    <row r="12" spans="1:18" x14ac:dyDescent="0.2">
      <c r="A12" s="15">
        <v>1</v>
      </c>
      <c r="B12" s="35">
        <v>1</v>
      </c>
      <c r="C12" t="s">
        <v>10</v>
      </c>
      <c r="D12" s="12">
        <v>230000000</v>
      </c>
      <c r="E12">
        <f>AVERAGE(D12:D14)</f>
        <v>223333333.33333334</v>
      </c>
      <c r="F12" s="17">
        <f>STDEV(D12:D14)</f>
        <v>40414518.843273737</v>
      </c>
      <c r="G12">
        <f>E6/E12</f>
        <v>0.59701492537313428</v>
      </c>
      <c r="H12" s="9">
        <f>E12/E6</f>
        <v>1.675</v>
      </c>
      <c r="J12" s="15" t="s">
        <v>22</v>
      </c>
      <c r="K12" s="12">
        <v>11000000000</v>
      </c>
      <c r="L12" s="17">
        <v>120000000</v>
      </c>
      <c r="M12" s="17">
        <f t="shared" si="0"/>
        <v>91.666666666666671</v>
      </c>
      <c r="N12" s="17">
        <f t="shared" si="1"/>
        <v>1.090909090909091E-2</v>
      </c>
      <c r="P12" s="9">
        <f>M12/G12</f>
        <v>153.54166666666669</v>
      </c>
      <c r="R12" s="9">
        <f>N12/H12</f>
        <v>6.5128900949796478E-3</v>
      </c>
    </row>
    <row r="13" spans="1:18" x14ac:dyDescent="0.2">
      <c r="A13" s="12">
        <v>1</v>
      </c>
      <c r="B13" s="34">
        <v>2</v>
      </c>
      <c r="C13" t="s">
        <v>10</v>
      </c>
      <c r="D13" s="12">
        <v>180000000</v>
      </c>
      <c r="F13" s="17"/>
      <c r="H13" s="9"/>
      <c r="J13" s="12" t="s">
        <v>22</v>
      </c>
      <c r="K13" s="12">
        <v>20000000000</v>
      </c>
      <c r="L13" s="17">
        <v>220000000</v>
      </c>
      <c r="M13" s="17">
        <f t="shared" si="0"/>
        <v>90.909090909090907</v>
      </c>
      <c r="N13" s="17">
        <f t="shared" si="1"/>
        <v>1.0999999999999999E-2</v>
      </c>
      <c r="P13" s="9">
        <f>M13/G12</f>
        <v>152.27272727272728</v>
      </c>
      <c r="R13" s="9">
        <f>N13/H12</f>
        <v>6.5671641791044772E-3</v>
      </c>
    </row>
    <row r="14" spans="1:18" x14ac:dyDescent="0.2">
      <c r="A14" s="18">
        <v>1</v>
      </c>
      <c r="B14" s="36">
        <v>3</v>
      </c>
      <c r="C14" s="6" t="s">
        <v>10</v>
      </c>
      <c r="D14" s="18">
        <v>260000000</v>
      </c>
      <c r="E14" s="6"/>
      <c r="F14" s="19"/>
      <c r="G14" s="6"/>
      <c r="H14" s="10"/>
      <c r="J14" s="18" t="s">
        <v>22</v>
      </c>
      <c r="K14" s="12">
        <v>8000000000</v>
      </c>
      <c r="L14" s="17">
        <v>140000000</v>
      </c>
      <c r="M14" s="17">
        <f>K14/L14</f>
        <v>57.142857142857146</v>
      </c>
      <c r="N14" s="17">
        <f t="shared" si="1"/>
        <v>1.7500000000000002E-2</v>
      </c>
      <c r="P14" s="9">
        <f>M14/G12</f>
        <v>95.714285714285722</v>
      </c>
      <c r="R14" s="9">
        <f>N14/H12</f>
        <v>1.0447761194029851E-2</v>
      </c>
    </row>
    <row r="15" spans="1:18" x14ac:dyDescent="0.2">
      <c r="A15" s="15">
        <v>1</v>
      </c>
      <c r="B15" s="35">
        <v>1</v>
      </c>
      <c r="C15" t="s">
        <v>11</v>
      </c>
      <c r="D15" s="12">
        <v>190000000</v>
      </c>
      <c r="E15">
        <f>AVERAGE(D15:D17)</f>
        <v>213333333.33333334</v>
      </c>
      <c r="F15" s="17">
        <f>STDEV(D15:D17)</f>
        <v>25166114.784235831</v>
      </c>
      <c r="G15" s="4">
        <f>E6/E15</f>
        <v>0.625</v>
      </c>
      <c r="H15" s="8">
        <f>E15/E6</f>
        <v>1.6</v>
      </c>
      <c r="J15" s="15" t="s">
        <v>23</v>
      </c>
      <c r="K15" s="15">
        <v>10000000000</v>
      </c>
      <c r="L15" s="16">
        <v>550000000</v>
      </c>
      <c r="M15" s="16">
        <f t="shared" si="0"/>
        <v>18.181818181818183</v>
      </c>
      <c r="N15" s="16">
        <f t="shared" si="1"/>
        <v>5.5E-2</v>
      </c>
      <c r="P15" s="8">
        <f>M15/G15</f>
        <v>29.090909090909093</v>
      </c>
      <c r="R15" s="8">
        <f>N15/H15</f>
        <v>3.4374999999999996E-2</v>
      </c>
    </row>
    <row r="16" spans="1:18" x14ac:dyDescent="0.2">
      <c r="A16" s="12">
        <v>1</v>
      </c>
      <c r="B16" s="34">
        <v>2</v>
      </c>
      <c r="C16" t="s">
        <v>11</v>
      </c>
      <c r="D16" s="12">
        <v>210000000</v>
      </c>
      <c r="F16" s="17"/>
      <c r="H16" s="9"/>
      <c r="J16" s="12" t="s">
        <v>23</v>
      </c>
      <c r="K16" s="12">
        <v>5000000000</v>
      </c>
      <c r="L16" s="17">
        <v>550000000</v>
      </c>
      <c r="M16" s="17">
        <f t="shared" si="0"/>
        <v>9.0909090909090917</v>
      </c>
      <c r="N16" s="17">
        <f t="shared" si="1"/>
        <v>0.11</v>
      </c>
      <c r="P16" s="9">
        <f>M16/G15</f>
        <v>14.545454545454547</v>
      </c>
      <c r="R16" s="9">
        <f>N16/H15</f>
        <v>6.8749999999999992E-2</v>
      </c>
    </row>
    <row r="17" spans="1:18" x14ac:dyDescent="0.2">
      <c r="A17" s="18">
        <v>1</v>
      </c>
      <c r="B17" s="36">
        <v>3</v>
      </c>
      <c r="C17" s="6" t="s">
        <v>11</v>
      </c>
      <c r="D17" s="18">
        <v>240000000</v>
      </c>
      <c r="E17" s="6"/>
      <c r="F17" s="19"/>
      <c r="G17" s="6"/>
      <c r="H17" s="10"/>
      <c r="J17" s="18" t="s">
        <v>23</v>
      </c>
      <c r="K17" s="18">
        <v>14000000000</v>
      </c>
      <c r="L17" s="19">
        <v>690000000</v>
      </c>
      <c r="M17" s="19">
        <f t="shared" si="0"/>
        <v>20.289855072463769</v>
      </c>
      <c r="N17" s="19">
        <f t="shared" si="1"/>
        <v>4.9285714285714287E-2</v>
      </c>
      <c r="P17" s="10">
        <f>M17/G15</f>
        <v>32.463768115942031</v>
      </c>
      <c r="R17" s="10">
        <f>N17/H15</f>
        <v>3.0803571428571427E-2</v>
      </c>
    </row>
    <row r="18" spans="1:18" x14ac:dyDescent="0.2">
      <c r="A18" s="12">
        <v>1</v>
      </c>
      <c r="B18" s="34">
        <v>1</v>
      </c>
      <c r="C18" t="s">
        <v>26</v>
      </c>
      <c r="D18" s="12">
        <v>200000000</v>
      </c>
      <c r="E18">
        <f>AVERAGE(D18:D20)</f>
        <v>206666666.66666666</v>
      </c>
      <c r="F18" s="17">
        <f>STDEV(D18:D20)</f>
        <v>5773502.6918962579</v>
      </c>
      <c r="G18" s="4">
        <f>E6/E18</f>
        <v>0.64516129032258063</v>
      </c>
      <c r="H18" s="8">
        <f>E18/E6</f>
        <v>1.55</v>
      </c>
      <c r="J18" s="12" t="s">
        <v>27</v>
      </c>
      <c r="K18" s="12">
        <v>8000000000</v>
      </c>
      <c r="L18" s="17">
        <v>310000000</v>
      </c>
      <c r="M18" s="17">
        <f t="shared" si="0"/>
        <v>25.806451612903224</v>
      </c>
      <c r="N18" s="17">
        <f t="shared" si="1"/>
        <v>3.875E-2</v>
      </c>
      <c r="P18" s="9">
        <f>M18/G18</f>
        <v>40</v>
      </c>
      <c r="R18" s="9">
        <f>N18/H18</f>
        <v>2.4999999999999998E-2</v>
      </c>
    </row>
    <row r="19" spans="1:18" x14ac:dyDescent="0.2">
      <c r="A19" s="12">
        <v>1</v>
      </c>
      <c r="B19" s="34">
        <v>2</v>
      </c>
      <c r="C19" t="s">
        <v>26</v>
      </c>
      <c r="D19" s="12">
        <v>210000000</v>
      </c>
      <c r="F19" s="17"/>
      <c r="H19" s="9"/>
      <c r="J19" s="12" t="s">
        <v>27</v>
      </c>
      <c r="K19" s="12">
        <v>6000000000</v>
      </c>
      <c r="L19" s="17">
        <v>360000000</v>
      </c>
      <c r="M19" s="17">
        <f t="shared" si="0"/>
        <v>16.666666666666668</v>
      </c>
      <c r="N19" s="17">
        <f t="shared" si="1"/>
        <v>0.06</v>
      </c>
      <c r="P19" s="9">
        <f>M19/G18</f>
        <v>25.833333333333336</v>
      </c>
      <c r="R19" s="9">
        <f>N19/H18</f>
        <v>3.8709677419354833E-2</v>
      </c>
    </row>
    <row r="20" spans="1:18" ht="17" thickBot="1" x14ac:dyDescent="0.25">
      <c r="A20" s="20">
        <v>1</v>
      </c>
      <c r="B20" s="37">
        <v>3</v>
      </c>
      <c r="C20" s="21" t="s">
        <v>26</v>
      </c>
      <c r="D20" s="20">
        <v>210000000</v>
      </c>
      <c r="E20" s="21"/>
      <c r="F20" s="22"/>
      <c r="G20" s="21"/>
      <c r="H20" s="11"/>
      <c r="J20" s="20" t="s">
        <v>27</v>
      </c>
      <c r="K20" s="20">
        <v>5000000000</v>
      </c>
      <c r="L20" s="22">
        <v>380000000</v>
      </c>
      <c r="M20" s="22">
        <f t="shared" si="0"/>
        <v>13.157894736842104</v>
      </c>
      <c r="N20" s="22">
        <f t="shared" si="1"/>
        <v>7.5999999999999998E-2</v>
      </c>
      <c r="P20" s="11">
        <f>M20/G18</f>
        <v>20.394736842105264</v>
      </c>
      <c r="R20" s="11">
        <f>N20/H18</f>
        <v>4.9032258064516124E-2</v>
      </c>
    </row>
    <row r="21" spans="1:18" ht="17" thickBot="1" x14ac:dyDescent="0.25"/>
    <row r="22" spans="1:18" x14ac:dyDescent="0.2">
      <c r="A22" s="23">
        <v>2</v>
      </c>
      <c r="B22" s="33">
        <v>1</v>
      </c>
      <c r="C22" s="24" t="s">
        <v>4</v>
      </c>
      <c r="D22" s="23">
        <v>110000000</v>
      </c>
      <c r="E22" s="24">
        <f>AVERAGE(D22:D24)</f>
        <v>133333333.33333333</v>
      </c>
      <c r="F22" s="38">
        <f>STDEV(D22:D24)</f>
        <v>25166114.784235805</v>
      </c>
      <c r="G22" s="27" t="s">
        <v>15</v>
      </c>
      <c r="H22" s="28" t="s">
        <v>15</v>
      </c>
      <c r="I22" s="5"/>
      <c r="J22" s="27" t="s">
        <v>15</v>
      </c>
      <c r="K22" s="27" t="s">
        <v>15</v>
      </c>
      <c r="L22" s="26" t="s">
        <v>15</v>
      </c>
      <c r="M22" s="28" t="s">
        <v>15</v>
      </c>
      <c r="N22" s="26" t="s">
        <v>15</v>
      </c>
      <c r="O22" s="5"/>
      <c r="P22" s="28" t="s">
        <v>15</v>
      </c>
      <c r="Q22" s="5"/>
      <c r="R22" s="28" t="s">
        <v>15</v>
      </c>
    </row>
    <row r="23" spans="1:18" x14ac:dyDescent="0.2">
      <c r="A23" s="12">
        <v>2</v>
      </c>
      <c r="B23" s="34">
        <v>2</v>
      </c>
      <c r="C23" t="s">
        <v>4</v>
      </c>
      <c r="D23" s="12">
        <v>130000000</v>
      </c>
      <c r="F23" s="17"/>
      <c r="G23" s="13"/>
      <c r="H23" s="7"/>
      <c r="I23" s="5"/>
      <c r="J23" s="13" t="s">
        <v>15</v>
      </c>
      <c r="K23" s="13" t="s">
        <v>15</v>
      </c>
      <c r="L23" s="14" t="s">
        <v>15</v>
      </c>
      <c r="M23" s="7" t="s">
        <v>15</v>
      </c>
      <c r="N23" s="14" t="s">
        <v>15</v>
      </c>
      <c r="O23" s="5"/>
      <c r="P23" s="7" t="s">
        <v>15</v>
      </c>
      <c r="Q23" s="5"/>
      <c r="R23" s="7" t="s">
        <v>15</v>
      </c>
    </row>
    <row r="24" spans="1:18" x14ac:dyDescent="0.2">
      <c r="A24" s="12">
        <v>2</v>
      </c>
      <c r="B24" s="34">
        <v>3</v>
      </c>
      <c r="C24" s="6" t="s">
        <v>4</v>
      </c>
      <c r="D24" s="18">
        <v>160000000</v>
      </c>
      <c r="E24" s="6"/>
      <c r="F24" s="19"/>
      <c r="G24" s="31"/>
      <c r="H24" s="32"/>
      <c r="I24" s="5"/>
      <c r="J24" s="13" t="s">
        <v>15</v>
      </c>
      <c r="K24" s="13" t="s">
        <v>15</v>
      </c>
      <c r="L24" s="14" t="s">
        <v>15</v>
      </c>
      <c r="M24" s="7" t="s">
        <v>15</v>
      </c>
      <c r="N24" s="14" t="s">
        <v>15</v>
      </c>
      <c r="O24" s="5"/>
      <c r="P24" s="7" t="s">
        <v>15</v>
      </c>
      <c r="Q24" s="5"/>
      <c r="R24" s="7" t="s">
        <v>15</v>
      </c>
    </row>
    <row r="25" spans="1:18" x14ac:dyDescent="0.2">
      <c r="A25" s="15">
        <v>2</v>
      </c>
      <c r="B25" s="35">
        <v>1</v>
      </c>
      <c r="C25" t="s">
        <v>5</v>
      </c>
      <c r="D25" s="12">
        <v>160000000</v>
      </c>
      <c r="E25">
        <f>AVERAGE(D25:D27)</f>
        <v>160000000</v>
      </c>
      <c r="F25" s="17">
        <f>STDEV(D25:D27)</f>
        <v>20000000</v>
      </c>
      <c r="G25" s="12">
        <f>E22/E25</f>
        <v>0.83333333333333326</v>
      </c>
      <c r="H25" s="9">
        <f>E25/E22</f>
        <v>1.2</v>
      </c>
      <c r="J25" s="15" t="s">
        <v>21</v>
      </c>
      <c r="K25" s="15">
        <v>28000000000</v>
      </c>
      <c r="L25" s="16">
        <v>300000000</v>
      </c>
      <c r="M25" s="8">
        <f>K25/L25</f>
        <v>93.333333333333329</v>
      </c>
      <c r="N25" s="16">
        <f>L25/K25</f>
        <v>1.0714285714285714E-2</v>
      </c>
      <c r="P25" s="8">
        <f>M25/G25</f>
        <v>112</v>
      </c>
      <c r="R25" s="8">
        <f>N25/H25</f>
        <v>8.9285714285714298E-3</v>
      </c>
    </row>
    <row r="26" spans="1:18" x14ac:dyDescent="0.2">
      <c r="A26" s="12">
        <v>2</v>
      </c>
      <c r="B26" s="34">
        <v>2</v>
      </c>
      <c r="C26" t="s">
        <v>5</v>
      </c>
      <c r="D26" s="12">
        <v>140000000</v>
      </c>
      <c r="F26" s="17"/>
      <c r="G26" s="12"/>
      <c r="H26" s="9"/>
      <c r="J26" s="12" t="s">
        <v>21</v>
      </c>
      <c r="K26" s="12">
        <v>15000000000</v>
      </c>
      <c r="L26" s="17">
        <v>400000000</v>
      </c>
      <c r="M26" s="9">
        <f t="shared" ref="M26:M29" si="2">K26/L26</f>
        <v>37.5</v>
      </c>
      <c r="N26" s="17">
        <f t="shared" ref="N26:N36" si="3">L26/K26</f>
        <v>2.6666666666666668E-2</v>
      </c>
      <c r="P26" s="9">
        <f>M26/G25</f>
        <v>45.000000000000007</v>
      </c>
      <c r="R26" s="9">
        <f>N26/H25</f>
        <v>2.2222222222222223E-2</v>
      </c>
    </row>
    <row r="27" spans="1:18" x14ac:dyDescent="0.2">
      <c r="A27" s="18">
        <v>2</v>
      </c>
      <c r="B27" s="36">
        <v>3</v>
      </c>
      <c r="C27" s="6" t="s">
        <v>5</v>
      </c>
      <c r="D27" s="18">
        <v>180000000</v>
      </c>
      <c r="E27" s="6"/>
      <c r="F27" s="19"/>
      <c r="G27" s="18"/>
      <c r="H27" s="10"/>
      <c r="J27" s="18" t="s">
        <v>21</v>
      </c>
      <c r="K27" s="18">
        <v>24000000000</v>
      </c>
      <c r="L27" s="19">
        <v>1000000000</v>
      </c>
      <c r="M27" s="10">
        <f t="shared" si="2"/>
        <v>24</v>
      </c>
      <c r="N27" s="19">
        <f t="shared" si="3"/>
        <v>4.1666666666666664E-2</v>
      </c>
      <c r="P27" s="10">
        <f>M27/G25</f>
        <v>28.800000000000004</v>
      </c>
      <c r="R27" s="10">
        <f>N27/H25</f>
        <v>3.4722222222222224E-2</v>
      </c>
    </row>
    <row r="28" spans="1:18" x14ac:dyDescent="0.2">
      <c r="A28" s="15">
        <v>2</v>
      </c>
      <c r="B28" s="35">
        <v>1</v>
      </c>
      <c r="C28" t="s">
        <v>10</v>
      </c>
      <c r="D28" s="12">
        <v>300000000</v>
      </c>
      <c r="E28">
        <f>AVERAGE(D28:D30)</f>
        <v>346666666.66666669</v>
      </c>
      <c r="F28" s="17">
        <f>STDEV(D28:D30)</f>
        <v>80829037.686547667</v>
      </c>
      <c r="G28" s="12">
        <f>E22/E28</f>
        <v>0.38461538461538458</v>
      </c>
      <c r="H28" s="9">
        <f>E28/E22</f>
        <v>2.6</v>
      </c>
      <c r="J28" s="15" t="s">
        <v>22</v>
      </c>
      <c r="K28" s="12">
        <v>14000000000</v>
      </c>
      <c r="L28" s="17">
        <v>300000000</v>
      </c>
      <c r="M28" s="9">
        <f t="shared" si="2"/>
        <v>46.666666666666664</v>
      </c>
      <c r="N28" s="17">
        <f t="shared" si="3"/>
        <v>2.1428571428571429E-2</v>
      </c>
      <c r="P28" s="9">
        <f>M28/G28</f>
        <v>121.33333333333334</v>
      </c>
      <c r="R28" s="9">
        <f>N28/H28</f>
        <v>8.241758241758242E-3</v>
      </c>
    </row>
    <row r="29" spans="1:18" x14ac:dyDescent="0.2">
      <c r="A29" s="12">
        <v>2</v>
      </c>
      <c r="B29" s="34">
        <v>2</v>
      </c>
      <c r="C29" t="s">
        <v>10</v>
      </c>
      <c r="D29" s="12">
        <v>440000000</v>
      </c>
      <c r="F29" s="17"/>
      <c r="G29" s="12"/>
      <c r="H29" s="9"/>
      <c r="J29" s="12" t="s">
        <v>22</v>
      </c>
      <c r="K29" s="12">
        <v>14000000000</v>
      </c>
      <c r="L29" s="17">
        <v>390000000</v>
      </c>
      <c r="M29" s="9">
        <f t="shared" si="2"/>
        <v>35.897435897435898</v>
      </c>
      <c r="N29" s="17">
        <f t="shared" si="3"/>
        <v>2.7857142857142858E-2</v>
      </c>
      <c r="P29" s="9">
        <f>M29/G28</f>
        <v>93.333333333333343</v>
      </c>
      <c r="R29" s="9">
        <f>N29/H28</f>
        <v>1.0714285714285714E-2</v>
      </c>
    </row>
    <row r="30" spans="1:18" x14ac:dyDescent="0.2">
      <c r="A30" s="18">
        <v>2</v>
      </c>
      <c r="B30" s="36">
        <v>3</v>
      </c>
      <c r="C30" s="6" t="s">
        <v>10</v>
      </c>
      <c r="D30" s="18">
        <v>300000000</v>
      </c>
      <c r="E30" s="6"/>
      <c r="F30" s="19"/>
      <c r="G30" s="18"/>
      <c r="H30" s="10"/>
      <c r="J30" s="18" t="s">
        <v>22</v>
      </c>
      <c r="K30" s="12">
        <v>12000000000</v>
      </c>
      <c r="L30" s="17">
        <v>300000000</v>
      </c>
      <c r="M30" s="9">
        <f>K30/L30</f>
        <v>40</v>
      </c>
      <c r="N30" s="17">
        <f t="shared" si="3"/>
        <v>2.5000000000000001E-2</v>
      </c>
      <c r="P30" s="9">
        <f>M30/G28</f>
        <v>104.00000000000001</v>
      </c>
      <c r="R30" s="9">
        <f>N30/H28</f>
        <v>9.6153846153846159E-3</v>
      </c>
    </row>
    <row r="31" spans="1:18" x14ac:dyDescent="0.2">
      <c r="A31" s="15">
        <v>2</v>
      </c>
      <c r="B31" s="35">
        <v>1</v>
      </c>
      <c r="C31" t="s">
        <v>11</v>
      </c>
      <c r="D31" s="12">
        <v>190000000</v>
      </c>
      <c r="E31">
        <f>AVERAGE(D31:D33)</f>
        <v>163333333.33333334</v>
      </c>
      <c r="F31" s="17">
        <f>STDEV(D31:D33)</f>
        <v>37859388.972001858</v>
      </c>
      <c r="G31" s="15">
        <f>E22/E31</f>
        <v>0.81632653061224481</v>
      </c>
      <c r="H31" s="8">
        <f>E31/E22</f>
        <v>1.2250000000000001</v>
      </c>
      <c r="J31" s="15" t="s">
        <v>23</v>
      </c>
      <c r="K31" s="15">
        <v>16000000000</v>
      </c>
      <c r="L31" s="16">
        <v>830000000</v>
      </c>
      <c r="M31" s="8">
        <f t="shared" ref="M31:M36" si="4">K31/L31</f>
        <v>19.277108433734941</v>
      </c>
      <c r="N31" s="16">
        <f t="shared" si="3"/>
        <v>5.1874999999999998E-2</v>
      </c>
      <c r="P31" s="8">
        <f>M31/G31</f>
        <v>23.614457831325307</v>
      </c>
      <c r="R31" s="8">
        <f>N31/H31</f>
        <v>4.2346938775510198E-2</v>
      </c>
    </row>
    <row r="32" spans="1:18" x14ac:dyDescent="0.2">
      <c r="A32" s="12">
        <v>2</v>
      </c>
      <c r="B32" s="34">
        <v>2</v>
      </c>
      <c r="C32" t="s">
        <v>11</v>
      </c>
      <c r="D32" s="12">
        <v>120000000</v>
      </c>
      <c r="F32" s="17"/>
      <c r="G32" s="12"/>
      <c r="H32" s="9"/>
      <c r="J32" s="12" t="s">
        <v>23</v>
      </c>
      <c r="K32" s="12">
        <v>12000000000</v>
      </c>
      <c r="L32" s="17">
        <v>640000000</v>
      </c>
      <c r="M32" s="9">
        <f t="shared" si="4"/>
        <v>18.75</v>
      </c>
      <c r="N32" s="17">
        <f t="shared" si="3"/>
        <v>5.3333333333333337E-2</v>
      </c>
      <c r="P32" s="9">
        <f>M32/G31</f>
        <v>22.968750000000004</v>
      </c>
      <c r="R32" s="9">
        <f>N32/H31</f>
        <v>4.3537414965986392E-2</v>
      </c>
    </row>
    <row r="33" spans="1:18" x14ac:dyDescent="0.2">
      <c r="A33" s="18">
        <v>2</v>
      </c>
      <c r="B33" s="36">
        <v>3</v>
      </c>
      <c r="C33" s="6" t="s">
        <v>11</v>
      </c>
      <c r="D33" s="18">
        <v>180000000</v>
      </c>
      <c r="E33" s="6"/>
      <c r="F33" s="19"/>
      <c r="G33" s="18"/>
      <c r="H33" s="10"/>
      <c r="J33" s="18" t="s">
        <v>23</v>
      </c>
      <c r="K33" s="18">
        <v>15000000000</v>
      </c>
      <c r="L33" s="19">
        <v>750000000</v>
      </c>
      <c r="M33" s="10">
        <f t="shared" si="4"/>
        <v>20</v>
      </c>
      <c r="N33" s="19">
        <f t="shared" si="3"/>
        <v>0.05</v>
      </c>
      <c r="P33" s="10">
        <f>M33/G31</f>
        <v>24.500000000000004</v>
      </c>
      <c r="R33" s="10">
        <f>N33/H31</f>
        <v>4.0816326530612242E-2</v>
      </c>
    </row>
    <row r="34" spans="1:18" x14ac:dyDescent="0.2">
      <c r="A34" s="12">
        <v>2</v>
      </c>
      <c r="B34" s="34">
        <v>1</v>
      </c>
      <c r="C34" t="s">
        <v>26</v>
      </c>
      <c r="D34" s="12">
        <v>200000000</v>
      </c>
      <c r="E34">
        <f>AVERAGE(D34:D36)</f>
        <v>196666666.66666666</v>
      </c>
      <c r="F34" s="17">
        <f>STDEV(D34:D36)</f>
        <v>55075705.472861044</v>
      </c>
      <c r="G34" s="15">
        <f>E22/E34</f>
        <v>0.67796610169491522</v>
      </c>
      <c r="H34" s="8">
        <f>E34/E22</f>
        <v>1.4750000000000001</v>
      </c>
      <c r="J34" s="12" t="s">
        <v>27</v>
      </c>
      <c r="K34" s="12">
        <v>16000000000</v>
      </c>
      <c r="L34" s="17">
        <v>860000000</v>
      </c>
      <c r="M34" s="9">
        <f t="shared" si="4"/>
        <v>18.604651162790699</v>
      </c>
      <c r="N34" s="17">
        <f t="shared" si="3"/>
        <v>5.3749999999999999E-2</v>
      </c>
      <c r="P34" s="9">
        <f>M34/G34</f>
        <v>27.441860465116282</v>
      </c>
      <c r="R34" s="9">
        <f>N34/H34</f>
        <v>3.6440677966101689E-2</v>
      </c>
    </row>
    <row r="35" spans="1:18" x14ac:dyDescent="0.2">
      <c r="A35" s="12">
        <v>2</v>
      </c>
      <c r="B35" s="34">
        <v>2</v>
      </c>
      <c r="C35" t="s">
        <v>26</v>
      </c>
      <c r="D35" s="12">
        <v>140000000</v>
      </c>
      <c r="F35" s="17"/>
      <c r="G35" s="12"/>
      <c r="H35" s="9"/>
      <c r="J35" s="12" t="s">
        <v>27</v>
      </c>
      <c r="K35" s="12">
        <v>14000000000</v>
      </c>
      <c r="L35" s="17">
        <v>610000000</v>
      </c>
      <c r="M35" s="9">
        <f t="shared" si="4"/>
        <v>22.950819672131146</v>
      </c>
      <c r="N35" s="17">
        <f t="shared" si="3"/>
        <v>4.3571428571428573E-2</v>
      </c>
      <c r="P35" s="9">
        <f>M35/G34</f>
        <v>33.852459016393439</v>
      </c>
      <c r="R35" s="9">
        <f>N35/H34</f>
        <v>2.9539951573849879E-2</v>
      </c>
    </row>
    <row r="36" spans="1:18" ht="17" thickBot="1" x14ac:dyDescent="0.25">
      <c r="A36" s="20">
        <v>2</v>
      </c>
      <c r="B36" s="37">
        <v>3</v>
      </c>
      <c r="C36" s="21" t="s">
        <v>26</v>
      </c>
      <c r="D36" s="20">
        <v>250000000</v>
      </c>
      <c r="E36" s="21"/>
      <c r="F36" s="22"/>
      <c r="G36" s="20"/>
      <c r="H36" s="11"/>
      <c r="J36" s="20" t="s">
        <v>27</v>
      </c>
      <c r="K36" s="20">
        <v>22000000000</v>
      </c>
      <c r="L36" s="22">
        <v>890000000</v>
      </c>
      <c r="M36" s="11">
        <f t="shared" si="4"/>
        <v>24.719101123595507</v>
      </c>
      <c r="N36" s="22">
        <f t="shared" si="3"/>
        <v>4.0454545454545451E-2</v>
      </c>
      <c r="P36" s="11">
        <f>M36/G34</f>
        <v>36.460674157303373</v>
      </c>
      <c r="R36" s="11">
        <f>N36/H34</f>
        <v>2.742681047765793E-2</v>
      </c>
    </row>
    <row r="37" spans="1:18" ht="17" thickBot="1" x14ac:dyDescent="0.25"/>
    <row r="38" spans="1:18" x14ac:dyDescent="0.2">
      <c r="A38" s="23">
        <v>3</v>
      </c>
      <c r="B38" s="33">
        <v>1</v>
      </c>
      <c r="C38" s="24" t="s">
        <v>4</v>
      </c>
      <c r="D38" s="23">
        <v>450000000</v>
      </c>
      <c r="E38" s="24">
        <f>AVERAGE(D38:D40)</f>
        <v>556666666.66666663</v>
      </c>
      <c r="F38" s="38">
        <f>STDEV(D38:D40)</f>
        <v>159478316.18540907</v>
      </c>
      <c r="G38" s="27" t="s">
        <v>15</v>
      </c>
      <c r="H38" s="28" t="s">
        <v>15</v>
      </c>
      <c r="I38" s="5"/>
      <c r="J38" s="27" t="s">
        <v>15</v>
      </c>
      <c r="K38" s="27" t="s">
        <v>15</v>
      </c>
      <c r="L38" s="26" t="s">
        <v>15</v>
      </c>
      <c r="M38" s="28" t="s">
        <v>15</v>
      </c>
      <c r="N38" s="26" t="s">
        <v>15</v>
      </c>
      <c r="O38" s="5"/>
      <c r="P38" s="28" t="s">
        <v>15</v>
      </c>
      <c r="Q38" s="5"/>
      <c r="R38" s="28" t="s">
        <v>15</v>
      </c>
    </row>
    <row r="39" spans="1:18" x14ac:dyDescent="0.2">
      <c r="A39" s="12">
        <v>3</v>
      </c>
      <c r="B39" s="34">
        <v>2</v>
      </c>
      <c r="C39" t="s">
        <v>4</v>
      </c>
      <c r="D39" s="12">
        <v>740000000</v>
      </c>
      <c r="F39" s="17"/>
      <c r="G39" s="13"/>
      <c r="H39" s="7"/>
      <c r="I39" s="5"/>
      <c r="J39" s="13" t="s">
        <v>15</v>
      </c>
      <c r="K39" s="13" t="s">
        <v>15</v>
      </c>
      <c r="L39" s="14" t="s">
        <v>15</v>
      </c>
      <c r="M39" s="7" t="s">
        <v>15</v>
      </c>
      <c r="N39" s="14" t="s">
        <v>15</v>
      </c>
      <c r="O39" s="5"/>
      <c r="P39" s="7" t="s">
        <v>15</v>
      </c>
      <c r="Q39" s="5"/>
      <c r="R39" s="7" t="s">
        <v>15</v>
      </c>
    </row>
    <row r="40" spans="1:18" x14ac:dyDescent="0.2">
      <c r="A40" s="12">
        <v>3</v>
      </c>
      <c r="B40" s="34">
        <v>3</v>
      </c>
      <c r="C40" s="6" t="s">
        <v>4</v>
      </c>
      <c r="D40" s="18">
        <v>480000000</v>
      </c>
      <c r="E40" s="6"/>
      <c r="F40" s="19"/>
      <c r="G40" s="31"/>
      <c r="H40" s="32"/>
      <c r="I40" s="5"/>
      <c r="J40" s="13" t="s">
        <v>15</v>
      </c>
      <c r="K40" s="13" t="s">
        <v>15</v>
      </c>
      <c r="L40" s="14" t="s">
        <v>15</v>
      </c>
      <c r="M40" s="7" t="s">
        <v>15</v>
      </c>
      <c r="N40" s="14" t="s">
        <v>15</v>
      </c>
      <c r="O40" s="5"/>
      <c r="P40" s="7" t="s">
        <v>15</v>
      </c>
      <c r="Q40" s="5"/>
      <c r="R40" s="7" t="s">
        <v>15</v>
      </c>
    </row>
    <row r="41" spans="1:18" x14ac:dyDescent="0.2">
      <c r="A41" s="15">
        <v>3</v>
      </c>
      <c r="B41" s="35">
        <v>1</v>
      </c>
      <c r="C41" t="s">
        <v>5</v>
      </c>
      <c r="D41" s="12">
        <v>330000000</v>
      </c>
      <c r="E41">
        <f>AVERAGE(D41:D43)</f>
        <v>420000000</v>
      </c>
      <c r="F41" s="17">
        <f>STDEV(D41:D43)</f>
        <v>85440037.453175306</v>
      </c>
      <c r="G41" s="12">
        <f>E38/E41</f>
        <v>1.3253968253968254</v>
      </c>
      <c r="H41" s="9">
        <f>E41/E38</f>
        <v>0.75449101796407192</v>
      </c>
      <c r="J41" s="15" t="s">
        <v>21</v>
      </c>
      <c r="K41" s="15">
        <v>5000000000</v>
      </c>
      <c r="L41" s="16">
        <v>1600000000</v>
      </c>
      <c r="M41" s="8">
        <f>K41/L41</f>
        <v>3.125</v>
      </c>
      <c r="N41" s="16">
        <f>L41/K41</f>
        <v>0.32</v>
      </c>
      <c r="P41" s="8">
        <f>M41/G41</f>
        <v>2.3577844311377247</v>
      </c>
      <c r="R41" s="8">
        <f>N41/H41</f>
        <v>0.42412698412698407</v>
      </c>
    </row>
    <row r="42" spans="1:18" x14ac:dyDescent="0.2">
      <c r="A42" s="12">
        <v>3</v>
      </c>
      <c r="B42" s="34">
        <v>2</v>
      </c>
      <c r="C42" t="s">
        <v>5</v>
      </c>
      <c r="D42" s="12">
        <v>430000000</v>
      </c>
      <c r="F42" s="17"/>
      <c r="G42" s="12"/>
      <c r="H42" s="9"/>
      <c r="J42" s="12" t="s">
        <v>21</v>
      </c>
      <c r="K42" s="12">
        <v>5000000000</v>
      </c>
      <c r="L42" s="17">
        <v>1700000000</v>
      </c>
      <c r="M42" s="9">
        <f t="shared" ref="M42:M45" si="5">K42/L42</f>
        <v>2.9411764705882355</v>
      </c>
      <c r="N42" s="17">
        <f t="shared" ref="N42:N52" si="6">L42/K42</f>
        <v>0.34</v>
      </c>
      <c r="P42" s="9">
        <f>M42/G41</f>
        <v>2.2190912293060938</v>
      </c>
      <c r="R42" s="9">
        <f>N42/H41</f>
        <v>0.45063492063492061</v>
      </c>
    </row>
    <row r="43" spans="1:18" x14ac:dyDescent="0.2">
      <c r="A43" s="18">
        <v>3</v>
      </c>
      <c r="B43" s="36">
        <v>3</v>
      </c>
      <c r="C43" s="6" t="s">
        <v>5</v>
      </c>
      <c r="D43" s="18">
        <v>500000000</v>
      </c>
      <c r="E43" s="6"/>
      <c r="F43" s="19"/>
      <c r="G43" s="18"/>
      <c r="H43" s="10"/>
      <c r="J43" s="18" t="s">
        <v>21</v>
      </c>
      <c r="K43" s="18">
        <v>1000000000</v>
      </c>
      <c r="L43" s="19">
        <v>2100000000</v>
      </c>
      <c r="M43" s="10">
        <f t="shared" si="5"/>
        <v>0.47619047619047616</v>
      </c>
      <c r="N43" s="19">
        <f t="shared" si="6"/>
        <v>2.1</v>
      </c>
      <c r="P43" s="10">
        <f>M43/G41</f>
        <v>0.3592814371257485</v>
      </c>
      <c r="R43" s="10">
        <f>N43/H41</f>
        <v>2.7833333333333332</v>
      </c>
    </row>
    <row r="44" spans="1:18" x14ac:dyDescent="0.2">
      <c r="A44" s="15">
        <v>3</v>
      </c>
      <c r="B44" s="35">
        <v>1</v>
      </c>
      <c r="C44" t="s">
        <v>10</v>
      </c>
      <c r="D44" s="12">
        <v>390000000</v>
      </c>
      <c r="E44">
        <f>AVERAGE(D44:D46)</f>
        <v>436666666.66666669</v>
      </c>
      <c r="F44" s="17">
        <f>STDEV(D44:D46)</f>
        <v>50332229.568471663</v>
      </c>
      <c r="G44" s="12">
        <f>E38/E44</f>
        <v>1.2748091603053433</v>
      </c>
      <c r="H44" s="9">
        <f>E44/E38</f>
        <v>0.78443113772455098</v>
      </c>
      <c r="J44" s="15" t="s">
        <v>22</v>
      </c>
      <c r="K44" s="12">
        <v>14000000000</v>
      </c>
      <c r="L44" s="17">
        <v>1600000000</v>
      </c>
      <c r="M44" s="9">
        <f t="shared" si="5"/>
        <v>8.75</v>
      </c>
      <c r="N44" s="17">
        <f t="shared" si="6"/>
        <v>0.11428571428571428</v>
      </c>
      <c r="P44" s="9">
        <f>M44/G44</f>
        <v>6.8637724550898218</v>
      </c>
      <c r="R44" s="9">
        <f>N44/H44</f>
        <v>0.14569247546346781</v>
      </c>
    </row>
    <row r="45" spans="1:18" x14ac:dyDescent="0.2">
      <c r="A45" s="12">
        <v>3</v>
      </c>
      <c r="B45" s="34">
        <v>2</v>
      </c>
      <c r="C45" t="s">
        <v>10</v>
      </c>
      <c r="D45" s="12">
        <v>430000000</v>
      </c>
      <c r="F45" s="17"/>
      <c r="G45" s="12"/>
      <c r="H45" s="9"/>
      <c r="J45" s="12" t="s">
        <v>22</v>
      </c>
      <c r="K45" s="12">
        <v>17000000000</v>
      </c>
      <c r="L45" s="17">
        <v>2300000000</v>
      </c>
      <c r="M45" s="9">
        <f t="shared" si="5"/>
        <v>7.3913043478260869</v>
      </c>
      <c r="N45" s="17">
        <f t="shared" si="6"/>
        <v>0.13529411764705881</v>
      </c>
      <c r="P45" s="9">
        <f>M45/G44</f>
        <v>5.7979692788336381</v>
      </c>
      <c r="R45" s="9">
        <f>N45/H44</f>
        <v>0.17247418051189939</v>
      </c>
    </row>
    <row r="46" spans="1:18" x14ac:dyDescent="0.2">
      <c r="A46" s="18">
        <v>3</v>
      </c>
      <c r="B46" s="36">
        <v>3</v>
      </c>
      <c r="C46" s="6" t="s">
        <v>10</v>
      </c>
      <c r="D46" s="18">
        <v>490000000</v>
      </c>
      <c r="E46" s="6"/>
      <c r="F46" s="19"/>
      <c r="G46" s="18"/>
      <c r="H46" s="10"/>
      <c r="J46" s="18" t="s">
        <v>22</v>
      </c>
      <c r="K46" s="12">
        <v>18000000000</v>
      </c>
      <c r="L46" s="17">
        <v>1400000000</v>
      </c>
      <c r="M46" s="9">
        <f>K46/L46</f>
        <v>12.857142857142858</v>
      </c>
      <c r="N46" s="17">
        <f t="shared" si="6"/>
        <v>7.7777777777777779E-2</v>
      </c>
      <c r="P46" s="9">
        <f>M46/G44</f>
        <v>10.085543199315657</v>
      </c>
      <c r="R46" s="9">
        <f>N46/H44</f>
        <v>9.9151823579304493E-2</v>
      </c>
    </row>
    <row r="47" spans="1:18" x14ac:dyDescent="0.2">
      <c r="A47" s="15">
        <v>3</v>
      </c>
      <c r="B47" s="35">
        <v>1</v>
      </c>
      <c r="C47" t="s">
        <v>11</v>
      </c>
      <c r="D47" s="12">
        <v>450000000</v>
      </c>
      <c r="E47">
        <f>AVERAGE(D47:D49)</f>
        <v>380000000</v>
      </c>
      <c r="F47" s="17">
        <f>STDEV(D47:D49)</f>
        <v>65574385.243020006</v>
      </c>
      <c r="G47" s="15">
        <f>E38/E47</f>
        <v>1.4649122807017543</v>
      </c>
      <c r="H47" s="8">
        <f>E47/E38</f>
        <v>0.68263473053892221</v>
      </c>
      <c r="J47" s="15" t="s">
        <v>23</v>
      </c>
      <c r="K47" s="15">
        <v>13000000000</v>
      </c>
      <c r="L47" s="16">
        <v>8100000000</v>
      </c>
      <c r="M47" s="8">
        <f t="shared" ref="M47:M52" si="7">K47/L47</f>
        <v>1.6049382716049383</v>
      </c>
      <c r="N47" s="16">
        <f t="shared" si="6"/>
        <v>0.62307692307692308</v>
      </c>
      <c r="P47" s="8">
        <f>M47/G47</f>
        <v>1.0955866045686407</v>
      </c>
      <c r="R47" s="8">
        <f>N47/H47</f>
        <v>0.91275303643724692</v>
      </c>
    </row>
    <row r="48" spans="1:18" x14ac:dyDescent="0.2">
      <c r="A48" s="12">
        <v>3</v>
      </c>
      <c r="B48" s="34">
        <v>2</v>
      </c>
      <c r="C48" t="s">
        <v>11</v>
      </c>
      <c r="D48" s="12">
        <v>370000000</v>
      </c>
      <c r="F48" s="17"/>
      <c r="G48" s="12"/>
      <c r="H48" s="9"/>
      <c r="J48" s="12" t="s">
        <v>23</v>
      </c>
      <c r="K48" s="12">
        <v>15000000000</v>
      </c>
      <c r="L48" s="17">
        <v>1200000000</v>
      </c>
      <c r="M48" s="9">
        <f t="shared" si="7"/>
        <v>12.5</v>
      </c>
      <c r="N48" s="17">
        <f t="shared" si="6"/>
        <v>0.08</v>
      </c>
      <c r="P48" s="9">
        <f>M48/G47</f>
        <v>8.5329341317365284</v>
      </c>
      <c r="R48" s="9">
        <f>N48/H47</f>
        <v>0.11719298245614035</v>
      </c>
    </row>
    <row r="49" spans="1:18" x14ac:dyDescent="0.2">
      <c r="A49" s="18">
        <v>3</v>
      </c>
      <c r="B49" s="36">
        <v>3</v>
      </c>
      <c r="C49" s="6" t="s">
        <v>11</v>
      </c>
      <c r="D49" s="18">
        <v>320000000</v>
      </c>
      <c r="E49" s="6"/>
      <c r="F49" s="19"/>
      <c r="G49" s="18"/>
      <c r="H49" s="10"/>
      <c r="J49" s="18" t="s">
        <v>23</v>
      </c>
      <c r="K49" s="18">
        <v>8000000000</v>
      </c>
      <c r="L49" s="19">
        <v>800000000</v>
      </c>
      <c r="M49" s="10">
        <f t="shared" si="7"/>
        <v>10</v>
      </c>
      <c r="N49" s="19">
        <f t="shared" si="6"/>
        <v>0.1</v>
      </c>
      <c r="P49" s="10">
        <f>M49/G47</f>
        <v>6.8263473053892216</v>
      </c>
      <c r="R49" s="10">
        <f>N49/H47</f>
        <v>0.14649122807017542</v>
      </c>
    </row>
    <row r="50" spans="1:18" x14ac:dyDescent="0.2">
      <c r="A50" s="12">
        <v>3</v>
      </c>
      <c r="B50" s="34">
        <v>1</v>
      </c>
      <c r="C50" t="s">
        <v>26</v>
      </c>
      <c r="D50" s="12">
        <v>350000000</v>
      </c>
      <c r="E50">
        <f>AVERAGE(D50:D52)</f>
        <v>386666666.66666669</v>
      </c>
      <c r="F50" s="17">
        <f>STDEV(D50:D52)</f>
        <v>63508529.610858917</v>
      </c>
      <c r="G50" s="15">
        <f>E38/E50</f>
        <v>1.4396551724137929</v>
      </c>
      <c r="H50" s="8">
        <f>E50/E38</f>
        <v>0.69461077844311381</v>
      </c>
      <c r="J50" s="12" t="s">
        <v>27</v>
      </c>
      <c r="K50" s="12">
        <v>14000000000</v>
      </c>
      <c r="L50" s="17">
        <v>1400000000</v>
      </c>
      <c r="M50" s="9">
        <f t="shared" si="7"/>
        <v>10</v>
      </c>
      <c r="N50" s="17">
        <f t="shared" si="6"/>
        <v>0.1</v>
      </c>
      <c r="P50" s="9">
        <f>M50/G50</f>
        <v>6.9461077844311383</v>
      </c>
      <c r="R50" s="9">
        <f>N50/H50</f>
        <v>0.14396551724137932</v>
      </c>
    </row>
    <row r="51" spans="1:18" x14ac:dyDescent="0.2">
      <c r="A51" s="12">
        <v>3</v>
      </c>
      <c r="B51" s="34">
        <v>2</v>
      </c>
      <c r="C51" t="s">
        <v>26</v>
      </c>
      <c r="D51" s="12">
        <v>350000000</v>
      </c>
      <c r="F51" s="17"/>
      <c r="G51" s="12"/>
      <c r="H51" s="9"/>
      <c r="J51" s="12" t="s">
        <v>27</v>
      </c>
      <c r="K51" s="12">
        <v>13000000000</v>
      </c>
      <c r="L51" s="17">
        <v>2300000000</v>
      </c>
      <c r="M51" s="9">
        <f t="shared" si="7"/>
        <v>5.6521739130434785</v>
      </c>
      <c r="N51" s="17">
        <f t="shared" si="6"/>
        <v>0.17692307692307693</v>
      </c>
      <c r="P51" s="9">
        <f>M51/G50</f>
        <v>3.9260609216349915</v>
      </c>
      <c r="R51" s="9">
        <f>N51/H50</f>
        <v>0.2547082228116711</v>
      </c>
    </row>
    <row r="52" spans="1:18" ht="17" thickBot="1" x14ac:dyDescent="0.25">
      <c r="A52" s="20">
        <v>3</v>
      </c>
      <c r="B52" s="37">
        <v>3</v>
      </c>
      <c r="C52" s="21" t="s">
        <v>26</v>
      </c>
      <c r="D52" s="20">
        <v>460000000</v>
      </c>
      <c r="E52" s="21"/>
      <c r="F52" s="22"/>
      <c r="G52" s="20"/>
      <c r="H52" s="11"/>
      <c r="J52" s="20" t="s">
        <v>27</v>
      </c>
      <c r="K52" s="20">
        <v>17000000000</v>
      </c>
      <c r="L52" s="22">
        <v>2000000000</v>
      </c>
      <c r="M52" s="11">
        <f t="shared" si="7"/>
        <v>8.5</v>
      </c>
      <c r="N52" s="22">
        <f t="shared" si="6"/>
        <v>0.11764705882352941</v>
      </c>
      <c r="P52" s="11">
        <f>M52/G50</f>
        <v>5.9041916167664681</v>
      </c>
      <c r="R52" s="11">
        <f>N52/H50</f>
        <v>0.16937119675456389</v>
      </c>
    </row>
    <row r="53" spans="1:18" ht="17" thickBot="1" x14ac:dyDescent="0.25"/>
    <row r="54" spans="1:18" x14ac:dyDescent="0.2">
      <c r="A54" s="23">
        <v>4</v>
      </c>
      <c r="B54" s="33">
        <v>1</v>
      </c>
      <c r="C54" s="24" t="s">
        <v>4</v>
      </c>
      <c r="D54" s="23">
        <v>250000000</v>
      </c>
      <c r="E54" s="24">
        <f>AVERAGE(D54:D56)</f>
        <v>300000000</v>
      </c>
      <c r="F54" s="38">
        <f>STDEV(D54:D56)</f>
        <v>70000000</v>
      </c>
      <c r="G54" s="27" t="s">
        <v>15</v>
      </c>
      <c r="H54" s="28" t="s">
        <v>15</v>
      </c>
      <c r="I54" s="5"/>
      <c r="J54" s="27" t="s">
        <v>15</v>
      </c>
      <c r="K54" s="27" t="s">
        <v>15</v>
      </c>
      <c r="L54" s="26" t="s">
        <v>15</v>
      </c>
      <c r="M54" s="28" t="s">
        <v>15</v>
      </c>
      <c r="N54" s="26" t="s">
        <v>15</v>
      </c>
      <c r="O54" s="5"/>
      <c r="P54" s="28" t="s">
        <v>15</v>
      </c>
      <c r="Q54" s="5"/>
      <c r="R54" s="28" t="s">
        <v>15</v>
      </c>
    </row>
    <row r="55" spans="1:18" x14ac:dyDescent="0.2">
      <c r="A55" s="12">
        <v>4</v>
      </c>
      <c r="B55" s="34">
        <v>2</v>
      </c>
      <c r="C55" t="s">
        <v>4</v>
      </c>
      <c r="D55" s="12">
        <v>380000000</v>
      </c>
      <c r="F55" s="17"/>
      <c r="G55" s="13"/>
      <c r="H55" s="7"/>
      <c r="I55" s="5"/>
      <c r="J55" s="13" t="s">
        <v>15</v>
      </c>
      <c r="K55" s="13" t="s">
        <v>15</v>
      </c>
      <c r="L55" s="14" t="s">
        <v>15</v>
      </c>
      <c r="M55" s="7" t="s">
        <v>15</v>
      </c>
      <c r="N55" s="14" t="s">
        <v>15</v>
      </c>
      <c r="O55" s="5"/>
      <c r="P55" s="7" t="s">
        <v>15</v>
      </c>
      <c r="Q55" s="5"/>
      <c r="R55" s="7" t="s">
        <v>15</v>
      </c>
    </row>
    <row r="56" spans="1:18" x14ac:dyDescent="0.2">
      <c r="A56" s="12">
        <v>4</v>
      </c>
      <c r="B56" s="34">
        <v>3</v>
      </c>
      <c r="C56" s="6" t="s">
        <v>4</v>
      </c>
      <c r="D56" s="18">
        <v>270000000</v>
      </c>
      <c r="E56" s="6"/>
      <c r="F56" s="19"/>
      <c r="G56" s="31"/>
      <c r="H56" s="32"/>
      <c r="I56" s="5"/>
      <c r="J56" s="13" t="s">
        <v>15</v>
      </c>
      <c r="K56" s="13" t="s">
        <v>15</v>
      </c>
      <c r="L56" s="14" t="s">
        <v>15</v>
      </c>
      <c r="M56" s="7" t="s">
        <v>15</v>
      </c>
      <c r="N56" s="14" t="s">
        <v>15</v>
      </c>
      <c r="O56" s="5"/>
      <c r="P56" s="7" t="s">
        <v>15</v>
      </c>
      <c r="Q56" s="5"/>
      <c r="R56" s="7" t="s">
        <v>15</v>
      </c>
    </row>
    <row r="57" spans="1:18" x14ac:dyDescent="0.2">
      <c r="A57" s="15">
        <v>4</v>
      </c>
      <c r="B57" s="35">
        <v>1</v>
      </c>
      <c r="C57" t="s">
        <v>5</v>
      </c>
      <c r="D57" s="12">
        <v>230000000</v>
      </c>
      <c r="E57">
        <f>AVERAGE(D57:D59)</f>
        <v>260000000</v>
      </c>
      <c r="F57" s="17">
        <f>STDEV(D57:D59)</f>
        <v>36055512.754639894</v>
      </c>
      <c r="G57" s="12">
        <f>E54/E57</f>
        <v>1.1538461538461537</v>
      </c>
      <c r="H57" s="9">
        <f>E57/E54</f>
        <v>0.8666666666666667</v>
      </c>
      <c r="J57" s="15" t="s">
        <v>21</v>
      </c>
      <c r="K57" s="15">
        <v>3800000000</v>
      </c>
      <c r="L57" s="16">
        <v>120000000</v>
      </c>
      <c r="M57" s="8">
        <f>K57/L57</f>
        <v>31.666666666666668</v>
      </c>
      <c r="N57" s="16">
        <f>L57/K57</f>
        <v>3.1578947368421054E-2</v>
      </c>
      <c r="P57" s="8">
        <f>M57/G57</f>
        <v>27.444444444444446</v>
      </c>
      <c r="R57" s="8">
        <f>N57/H57</f>
        <v>3.643724696356275E-2</v>
      </c>
    </row>
    <row r="58" spans="1:18" x14ac:dyDescent="0.2">
      <c r="A58" s="12">
        <v>4</v>
      </c>
      <c r="B58" s="34">
        <v>2</v>
      </c>
      <c r="C58" t="s">
        <v>5</v>
      </c>
      <c r="D58" s="12">
        <v>300000000</v>
      </c>
      <c r="F58" s="17"/>
      <c r="G58" s="12"/>
      <c r="H58" s="9"/>
      <c r="J58" s="12" t="s">
        <v>21</v>
      </c>
      <c r="K58" s="12">
        <v>19000000000</v>
      </c>
      <c r="L58" s="17">
        <v>590000000</v>
      </c>
      <c r="M58" s="9">
        <f t="shared" ref="M58:M61" si="8">K58/L58</f>
        <v>32.203389830508478</v>
      </c>
      <c r="N58" s="17">
        <f t="shared" ref="N58:N68" si="9">L58/K58</f>
        <v>3.105263157894737E-2</v>
      </c>
      <c r="P58" s="9">
        <f>M58/G57</f>
        <v>27.909604519774017</v>
      </c>
      <c r="R58" s="9">
        <f>N58/H57</f>
        <v>3.5829959514170041E-2</v>
      </c>
    </row>
    <row r="59" spans="1:18" x14ac:dyDescent="0.2">
      <c r="A59" s="18">
        <v>4</v>
      </c>
      <c r="B59" s="36">
        <v>3</v>
      </c>
      <c r="C59" s="6" t="s">
        <v>5</v>
      </c>
      <c r="D59" s="18">
        <v>250000000</v>
      </c>
      <c r="E59" s="6"/>
      <c r="F59" s="19"/>
      <c r="G59" s="18"/>
      <c r="H59" s="10"/>
      <c r="J59" s="18" t="s">
        <v>21</v>
      </c>
      <c r="K59" s="18">
        <v>24000000000</v>
      </c>
      <c r="L59" s="19">
        <v>800000000</v>
      </c>
      <c r="M59" s="10">
        <f t="shared" si="8"/>
        <v>30</v>
      </c>
      <c r="N59" s="19">
        <f t="shared" si="9"/>
        <v>3.3333333333333333E-2</v>
      </c>
      <c r="P59" s="10">
        <f>M59/G57</f>
        <v>26.000000000000004</v>
      </c>
      <c r="R59" s="10">
        <f>N59/H57</f>
        <v>3.8461538461538457E-2</v>
      </c>
    </row>
    <row r="60" spans="1:18" x14ac:dyDescent="0.2">
      <c r="A60" s="15">
        <v>4</v>
      </c>
      <c r="B60" s="35">
        <v>1</v>
      </c>
      <c r="C60" t="s">
        <v>10</v>
      </c>
      <c r="D60" s="12">
        <v>340000000</v>
      </c>
      <c r="E60">
        <f>AVERAGE(D60:D62)</f>
        <v>380000000</v>
      </c>
      <c r="F60" s="17">
        <f>STDEV(D60:D62)</f>
        <v>69282032.302755088</v>
      </c>
      <c r="G60" s="12">
        <f>E54/E60</f>
        <v>0.78947368421052633</v>
      </c>
      <c r="H60" s="9">
        <f>E60/E54</f>
        <v>1.2666666666666666</v>
      </c>
      <c r="J60" s="15" t="s">
        <v>22</v>
      </c>
      <c r="K60" s="12">
        <v>11000000000</v>
      </c>
      <c r="L60" s="17">
        <v>460000000</v>
      </c>
      <c r="M60" s="9">
        <f t="shared" si="8"/>
        <v>23.913043478260871</v>
      </c>
      <c r="N60" s="17">
        <f t="shared" si="9"/>
        <v>4.1818181818181817E-2</v>
      </c>
      <c r="P60" s="9">
        <f>M60/G60</f>
        <v>30.289855072463769</v>
      </c>
      <c r="R60" s="9">
        <f>N60/H60</f>
        <v>3.3014354066985649E-2</v>
      </c>
    </row>
    <row r="61" spans="1:18" x14ac:dyDescent="0.2">
      <c r="A61" s="12">
        <v>4</v>
      </c>
      <c r="B61" s="34">
        <v>2</v>
      </c>
      <c r="C61" t="s">
        <v>10</v>
      </c>
      <c r="D61" s="12">
        <v>340000000</v>
      </c>
      <c r="F61" s="17"/>
      <c r="G61" s="12"/>
      <c r="H61" s="9"/>
      <c r="J61" s="12" t="s">
        <v>22</v>
      </c>
      <c r="K61" s="12">
        <v>12000000000</v>
      </c>
      <c r="L61" s="17">
        <v>900000000</v>
      </c>
      <c r="M61" s="9">
        <f t="shared" si="8"/>
        <v>13.333333333333334</v>
      </c>
      <c r="N61" s="17">
        <f t="shared" si="9"/>
        <v>7.4999999999999997E-2</v>
      </c>
      <c r="P61" s="9">
        <f>M61/G60</f>
        <v>16.888888888888889</v>
      </c>
      <c r="R61" s="9">
        <f>N61/H60</f>
        <v>5.9210526315789477E-2</v>
      </c>
    </row>
    <row r="62" spans="1:18" x14ac:dyDescent="0.2">
      <c r="A62" s="18">
        <v>4</v>
      </c>
      <c r="B62" s="36">
        <v>3</v>
      </c>
      <c r="C62" s="6" t="s">
        <v>10</v>
      </c>
      <c r="D62" s="18">
        <v>460000000</v>
      </c>
      <c r="E62" s="6"/>
      <c r="F62" s="19"/>
      <c r="G62" s="18"/>
      <c r="H62" s="10"/>
      <c r="J62" s="18" t="s">
        <v>22</v>
      </c>
      <c r="K62" s="12">
        <v>8000000000</v>
      </c>
      <c r="L62" s="17">
        <v>450000000</v>
      </c>
      <c r="M62" s="9">
        <f>K62/L62</f>
        <v>17.777777777777779</v>
      </c>
      <c r="N62" s="17">
        <f t="shared" si="9"/>
        <v>5.6250000000000001E-2</v>
      </c>
      <c r="P62" s="9">
        <f>M62/G60</f>
        <v>22.518518518518519</v>
      </c>
      <c r="R62" s="9">
        <f>N62/H60</f>
        <v>4.4407894736842111E-2</v>
      </c>
    </row>
    <row r="63" spans="1:18" x14ac:dyDescent="0.2">
      <c r="A63" s="15">
        <v>4</v>
      </c>
      <c r="B63" s="35">
        <v>1</v>
      </c>
      <c r="C63" t="s">
        <v>11</v>
      </c>
      <c r="D63" s="12">
        <v>240000000</v>
      </c>
      <c r="E63">
        <f>AVERAGE(D63:D65)</f>
        <v>290000000</v>
      </c>
      <c r="F63" s="17">
        <f>STDEV(D63:D65)</f>
        <v>70000000</v>
      </c>
      <c r="G63" s="15">
        <f>E54/E63</f>
        <v>1.0344827586206897</v>
      </c>
      <c r="H63" s="8">
        <f>E63/E54</f>
        <v>0.96666666666666667</v>
      </c>
      <c r="J63" s="15" t="s">
        <v>23</v>
      </c>
      <c r="K63" s="15">
        <v>16000000000</v>
      </c>
      <c r="L63" s="16">
        <v>1100000000</v>
      </c>
      <c r="M63" s="8">
        <f t="shared" ref="M63:M68" si="10">K63/L63</f>
        <v>14.545454545454545</v>
      </c>
      <c r="N63" s="16">
        <f t="shared" si="9"/>
        <v>6.8750000000000006E-2</v>
      </c>
      <c r="P63" s="8">
        <f>M63/G63</f>
        <v>14.060606060606059</v>
      </c>
      <c r="R63" s="8">
        <f>N63/H63</f>
        <v>7.1120689655172417E-2</v>
      </c>
    </row>
    <row r="64" spans="1:18" x14ac:dyDescent="0.2">
      <c r="A64" s="12">
        <v>4</v>
      </c>
      <c r="B64" s="34">
        <v>2</v>
      </c>
      <c r="C64" t="s">
        <v>11</v>
      </c>
      <c r="D64" s="12">
        <v>370000000</v>
      </c>
      <c r="F64" s="17"/>
      <c r="G64" s="12"/>
      <c r="H64" s="9"/>
      <c r="J64" s="12" t="s">
        <v>23</v>
      </c>
      <c r="K64" s="12">
        <v>9000000000</v>
      </c>
      <c r="L64" s="17">
        <v>700000000</v>
      </c>
      <c r="M64" s="9">
        <f t="shared" si="10"/>
        <v>12.857142857142858</v>
      </c>
      <c r="N64" s="17">
        <f t="shared" si="9"/>
        <v>7.7777777777777779E-2</v>
      </c>
      <c r="P64" s="9">
        <f>M64/G63</f>
        <v>12.428571428571429</v>
      </c>
      <c r="R64" s="9">
        <f>N64/H63</f>
        <v>8.0459770114942528E-2</v>
      </c>
    </row>
    <row r="65" spans="1:18" x14ac:dyDescent="0.2">
      <c r="A65" s="18">
        <v>4</v>
      </c>
      <c r="B65" s="36">
        <v>3</v>
      </c>
      <c r="C65" s="6" t="s">
        <v>11</v>
      </c>
      <c r="D65" s="18">
        <v>260000000</v>
      </c>
      <c r="E65" s="6"/>
      <c r="F65" s="19"/>
      <c r="G65" s="18"/>
      <c r="H65" s="10"/>
      <c r="J65" s="18" t="s">
        <v>23</v>
      </c>
      <c r="K65" s="18">
        <v>12000000000</v>
      </c>
      <c r="L65" s="19">
        <v>440000000</v>
      </c>
      <c r="M65" s="10">
        <f t="shared" si="10"/>
        <v>27.272727272727273</v>
      </c>
      <c r="N65" s="19">
        <f t="shared" si="9"/>
        <v>3.6666666666666667E-2</v>
      </c>
      <c r="P65" s="10">
        <f>M65/G63</f>
        <v>26.363636363636363</v>
      </c>
      <c r="R65" s="10">
        <f>N65/H63</f>
        <v>3.793103448275862E-2</v>
      </c>
    </row>
    <row r="66" spans="1:18" x14ac:dyDescent="0.2">
      <c r="A66" s="12">
        <v>4</v>
      </c>
      <c r="B66" s="34">
        <v>1</v>
      </c>
      <c r="C66" t="s">
        <v>26</v>
      </c>
      <c r="D66" s="12">
        <v>300000000</v>
      </c>
      <c r="E66">
        <f>AVERAGE(D66:D68)</f>
        <v>326666666.66666669</v>
      </c>
      <c r="F66" s="17">
        <f>STDEV(D66:D68)</f>
        <v>30550504.633038931</v>
      </c>
      <c r="G66" s="15">
        <f>E54/E66</f>
        <v>0.91836734693877542</v>
      </c>
      <c r="H66" s="8">
        <f>E66/E54</f>
        <v>1.088888888888889</v>
      </c>
      <c r="J66" s="12" t="s">
        <v>27</v>
      </c>
      <c r="K66" s="12">
        <v>22000000000</v>
      </c>
      <c r="L66" s="17">
        <v>640000000</v>
      </c>
      <c r="M66" s="9">
        <f t="shared" si="10"/>
        <v>34.375</v>
      </c>
      <c r="N66" s="17">
        <f t="shared" si="9"/>
        <v>2.9090909090909091E-2</v>
      </c>
      <c r="P66" s="9">
        <f>M66/G66</f>
        <v>37.430555555555557</v>
      </c>
      <c r="R66" s="9">
        <f>N66/H66</f>
        <v>2.6716141001855286E-2</v>
      </c>
    </row>
    <row r="67" spans="1:18" x14ac:dyDescent="0.2">
      <c r="A67" s="12">
        <v>4</v>
      </c>
      <c r="B67" s="34">
        <v>2</v>
      </c>
      <c r="C67" t="s">
        <v>26</v>
      </c>
      <c r="D67" s="12">
        <v>320000000</v>
      </c>
      <c r="F67" s="17"/>
      <c r="G67" s="12"/>
      <c r="H67" s="9"/>
      <c r="J67" s="12" t="s">
        <v>27</v>
      </c>
      <c r="K67" s="12">
        <v>10000000000</v>
      </c>
      <c r="L67" s="17">
        <v>350000000</v>
      </c>
      <c r="M67" s="9">
        <f t="shared" si="10"/>
        <v>28.571428571428573</v>
      </c>
      <c r="N67" s="17">
        <f t="shared" si="9"/>
        <v>3.5000000000000003E-2</v>
      </c>
      <c r="P67" s="9">
        <f>M67/G66</f>
        <v>31.111111111111114</v>
      </c>
      <c r="R67" s="9">
        <f>N67/H66</f>
        <v>3.214285714285714E-2</v>
      </c>
    </row>
    <row r="68" spans="1:18" ht="17" thickBot="1" x14ac:dyDescent="0.25">
      <c r="A68" s="20">
        <v>4</v>
      </c>
      <c r="B68" s="37">
        <v>3</v>
      </c>
      <c r="C68" s="21" t="s">
        <v>26</v>
      </c>
      <c r="D68" s="20">
        <v>360000000</v>
      </c>
      <c r="E68" s="21"/>
      <c r="F68" s="22"/>
      <c r="G68" s="20"/>
      <c r="H68" s="11"/>
      <c r="J68" s="20" t="s">
        <v>27</v>
      </c>
      <c r="K68" s="20">
        <v>11000000000</v>
      </c>
      <c r="L68" s="22">
        <v>420000000</v>
      </c>
      <c r="M68" s="11">
        <f t="shared" si="10"/>
        <v>26.19047619047619</v>
      </c>
      <c r="N68" s="22">
        <f t="shared" si="9"/>
        <v>3.8181818181818185E-2</v>
      </c>
      <c r="P68" s="11">
        <f>M68/G66</f>
        <v>28.518518518518519</v>
      </c>
      <c r="R68" s="11">
        <f>N68/H66</f>
        <v>3.5064935064935063E-2</v>
      </c>
    </row>
    <row r="69" spans="1:18" ht="17" thickBot="1" x14ac:dyDescent="0.25"/>
    <row r="70" spans="1:18" x14ac:dyDescent="0.2">
      <c r="A70" s="23">
        <v>5</v>
      </c>
      <c r="B70" s="33">
        <v>1</v>
      </c>
      <c r="C70" s="24" t="s">
        <v>4</v>
      </c>
      <c r="D70" s="23">
        <v>370000000</v>
      </c>
      <c r="E70" s="24">
        <f>AVERAGE(D70:D72)</f>
        <v>270000000</v>
      </c>
      <c r="F70" s="38">
        <f>STDEV(D70:D72)</f>
        <v>88881944.173155889</v>
      </c>
      <c r="G70" s="27" t="s">
        <v>15</v>
      </c>
      <c r="H70" s="28" t="s">
        <v>15</v>
      </c>
      <c r="I70" s="5"/>
      <c r="J70" s="27" t="s">
        <v>15</v>
      </c>
      <c r="K70" s="27" t="s">
        <v>15</v>
      </c>
      <c r="L70" s="26" t="s">
        <v>15</v>
      </c>
      <c r="M70" s="28" t="s">
        <v>15</v>
      </c>
      <c r="N70" s="26" t="s">
        <v>15</v>
      </c>
      <c r="O70" s="5"/>
      <c r="P70" s="28" t="s">
        <v>15</v>
      </c>
      <c r="Q70" s="5"/>
      <c r="R70" s="28" t="s">
        <v>15</v>
      </c>
    </row>
    <row r="71" spans="1:18" x14ac:dyDescent="0.2">
      <c r="A71" s="12">
        <v>5</v>
      </c>
      <c r="B71" s="34">
        <v>2</v>
      </c>
      <c r="C71" t="s">
        <v>4</v>
      </c>
      <c r="D71" s="12">
        <v>240000000</v>
      </c>
      <c r="F71" s="17"/>
      <c r="G71" s="13"/>
      <c r="H71" s="7"/>
      <c r="I71" s="5"/>
      <c r="J71" s="13" t="s">
        <v>15</v>
      </c>
      <c r="K71" s="13" t="s">
        <v>15</v>
      </c>
      <c r="L71" s="14" t="s">
        <v>15</v>
      </c>
      <c r="M71" s="7" t="s">
        <v>15</v>
      </c>
      <c r="N71" s="14" t="s">
        <v>15</v>
      </c>
      <c r="O71" s="5"/>
      <c r="P71" s="7" t="s">
        <v>15</v>
      </c>
      <c r="Q71" s="5"/>
      <c r="R71" s="7" t="s">
        <v>15</v>
      </c>
    </row>
    <row r="72" spans="1:18" x14ac:dyDescent="0.2">
      <c r="A72" s="12">
        <v>5</v>
      </c>
      <c r="B72" s="34">
        <v>3</v>
      </c>
      <c r="C72" s="6" t="s">
        <v>4</v>
      </c>
      <c r="D72" s="18">
        <v>200000000</v>
      </c>
      <c r="E72" s="6"/>
      <c r="F72" s="19"/>
      <c r="G72" s="31"/>
      <c r="H72" s="32"/>
      <c r="I72" s="5"/>
      <c r="J72" s="13" t="s">
        <v>15</v>
      </c>
      <c r="K72" s="13" t="s">
        <v>15</v>
      </c>
      <c r="L72" s="14" t="s">
        <v>15</v>
      </c>
      <c r="M72" s="7" t="s">
        <v>15</v>
      </c>
      <c r="N72" s="14" t="s">
        <v>15</v>
      </c>
      <c r="O72" s="5"/>
      <c r="P72" s="7" t="s">
        <v>15</v>
      </c>
      <c r="Q72" s="5"/>
      <c r="R72" s="7" t="s">
        <v>15</v>
      </c>
    </row>
    <row r="73" spans="1:18" x14ac:dyDescent="0.2">
      <c r="A73" s="15">
        <v>5</v>
      </c>
      <c r="B73" s="35">
        <v>1</v>
      </c>
      <c r="C73" t="s">
        <v>5</v>
      </c>
      <c r="D73" s="12">
        <v>280000000</v>
      </c>
      <c r="E73">
        <f>AVERAGE(D73:D75)</f>
        <v>236666666.66666666</v>
      </c>
      <c r="F73" s="17">
        <f>STDEV(D73:D75)</f>
        <v>40414518.843273737</v>
      </c>
      <c r="G73" s="12">
        <f>E70/E73</f>
        <v>1.1408450704225352</v>
      </c>
      <c r="H73" s="9">
        <f>E73/E70</f>
        <v>0.87654320987654322</v>
      </c>
      <c r="J73" s="15" t="s">
        <v>21</v>
      </c>
      <c r="K73" s="15">
        <v>9000000000</v>
      </c>
      <c r="L73" s="16">
        <v>390000000</v>
      </c>
      <c r="M73" s="8">
        <f>K73/L73</f>
        <v>23.076923076923077</v>
      </c>
      <c r="N73" s="16">
        <f>L73/K73</f>
        <v>4.3333333333333335E-2</v>
      </c>
      <c r="P73" s="8">
        <f>M73/G73</f>
        <v>20.227920227920226</v>
      </c>
      <c r="R73" s="8">
        <f>N73/H73</f>
        <v>4.9436619718309857E-2</v>
      </c>
    </row>
    <row r="74" spans="1:18" x14ac:dyDescent="0.2">
      <c r="A74" s="12">
        <v>5</v>
      </c>
      <c r="B74" s="34">
        <v>2</v>
      </c>
      <c r="C74" t="s">
        <v>5</v>
      </c>
      <c r="D74" s="12">
        <v>230000000</v>
      </c>
      <c r="F74" s="17"/>
      <c r="G74" s="12"/>
      <c r="H74" s="9"/>
      <c r="J74" s="12" t="s">
        <v>21</v>
      </c>
      <c r="K74" s="12">
        <v>5500000000</v>
      </c>
      <c r="L74" s="17">
        <v>800000000</v>
      </c>
      <c r="M74" s="9">
        <f t="shared" ref="M74:M77" si="11">K74/L74</f>
        <v>6.875</v>
      </c>
      <c r="N74" s="17">
        <f t="shared" ref="N74:N84" si="12">L74/K74</f>
        <v>0.14545454545454545</v>
      </c>
      <c r="P74" s="9">
        <f>M74/G73</f>
        <v>6.0262345679012341</v>
      </c>
      <c r="R74" s="9">
        <f>N74/H73</f>
        <v>0.16594110115236874</v>
      </c>
    </row>
    <row r="75" spans="1:18" x14ac:dyDescent="0.2">
      <c r="A75" s="18">
        <v>5</v>
      </c>
      <c r="B75" s="36">
        <v>3</v>
      </c>
      <c r="C75" s="6" t="s">
        <v>5</v>
      </c>
      <c r="D75" s="18">
        <v>200000000</v>
      </c>
      <c r="E75" s="6"/>
      <c r="F75" s="19"/>
      <c r="G75" s="18"/>
      <c r="H75" s="10"/>
      <c r="J75" s="18" t="s">
        <v>21</v>
      </c>
      <c r="K75" s="18">
        <v>7000000000</v>
      </c>
      <c r="L75" s="19">
        <v>340000000</v>
      </c>
      <c r="M75" s="10">
        <f t="shared" si="11"/>
        <v>20.588235294117649</v>
      </c>
      <c r="N75" s="19">
        <f t="shared" si="12"/>
        <v>4.8571428571428571E-2</v>
      </c>
      <c r="P75" s="10">
        <f>M75/G73</f>
        <v>18.04647785039942</v>
      </c>
      <c r="R75" s="10">
        <f>N75/H73</f>
        <v>5.5412474849094569E-2</v>
      </c>
    </row>
    <row r="76" spans="1:18" x14ac:dyDescent="0.2">
      <c r="A76" s="15">
        <v>5</v>
      </c>
      <c r="B76" s="35">
        <v>1</v>
      </c>
      <c r="C76" t="s">
        <v>10</v>
      </c>
      <c r="D76" s="12">
        <v>220000000</v>
      </c>
      <c r="E76">
        <f>AVERAGE(D76:D78)</f>
        <v>210000000</v>
      </c>
      <c r="F76" s="17">
        <f>STDEV(D76:D78)</f>
        <v>26457513.110645905</v>
      </c>
      <c r="G76" s="12">
        <f>E70/E76</f>
        <v>1.2857142857142858</v>
      </c>
      <c r="H76" s="9">
        <f>E76/E70</f>
        <v>0.77777777777777779</v>
      </c>
      <c r="J76" s="15" t="s">
        <v>22</v>
      </c>
      <c r="K76" s="12">
        <v>460000000</v>
      </c>
      <c r="L76" s="17">
        <v>390000000</v>
      </c>
      <c r="M76" s="9">
        <f t="shared" si="11"/>
        <v>1.1794871794871795</v>
      </c>
      <c r="N76" s="17">
        <f t="shared" si="12"/>
        <v>0.84782608695652173</v>
      </c>
      <c r="P76" s="9">
        <f>M76/G76</f>
        <v>0.9173789173789173</v>
      </c>
      <c r="R76" s="9">
        <f>N76/H76</f>
        <v>1.0900621118012421</v>
      </c>
    </row>
    <row r="77" spans="1:18" x14ac:dyDescent="0.2">
      <c r="A77" s="12">
        <v>5</v>
      </c>
      <c r="B77" s="34">
        <v>2</v>
      </c>
      <c r="C77" t="s">
        <v>10</v>
      </c>
      <c r="D77" s="12">
        <v>230000000</v>
      </c>
      <c r="F77" s="17"/>
      <c r="G77" s="12"/>
      <c r="H77" s="9"/>
      <c r="J77" s="12" t="s">
        <v>22</v>
      </c>
      <c r="K77" s="12">
        <v>540000000</v>
      </c>
      <c r="L77" s="17">
        <v>380000000</v>
      </c>
      <c r="M77" s="9">
        <f t="shared" si="11"/>
        <v>1.4210526315789473</v>
      </c>
      <c r="N77" s="17">
        <f t="shared" si="12"/>
        <v>0.70370370370370372</v>
      </c>
      <c r="P77" s="9">
        <f>M77/G76</f>
        <v>1.1052631578947367</v>
      </c>
      <c r="R77" s="9">
        <f>N77/H76</f>
        <v>0.90476190476190477</v>
      </c>
    </row>
    <row r="78" spans="1:18" x14ac:dyDescent="0.2">
      <c r="A78" s="18">
        <v>5</v>
      </c>
      <c r="B78" s="36">
        <v>3</v>
      </c>
      <c r="C78" s="6" t="s">
        <v>10</v>
      </c>
      <c r="D78" s="18">
        <v>180000000</v>
      </c>
      <c r="E78" s="6"/>
      <c r="F78" s="19"/>
      <c r="G78" s="18"/>
      <c r="H78" s="10"/>
      <c r="J78" s="18" t="s">
        <v>22</v>
      </c>
      <c r="K78" s="12">
        <v>440000000</v>
      </c>
      <c r="L78" s="17">
        <v>320000000</v>
      </c>
      <c r="M78" s="9">
        <f>K78/L78</f>
        <v>1.375</v>
      </c>
      <c r="N78" s="17">
        <f t="shared" si="12"/>
        <v>0.72727272727272729</v>
      </c>
      <c r="P78" s="9">
        <f>M78/G76</f>
        <v>1.0694444444444444</v>
      </c>
      <c r="R78" s="9">
        <f>N78/H76</f>
        <v>0.93506493506493504</v>
      </c>
    </row>
    <row r="79" spans="1:18" x14ac:dyDescent="0.2">
      <c r="A79" s="15">
        <v>5</v>
      </c>
      <c r="B79" s="35">
        <v>1</v>
      </c>
      <c r="C79" t="s">
        <v>11</v>
      </c>
      <c r="D79" s="12">
        <v>260000000</v>
      </c>
      <c r="E79">
        <f>AVERAGE(D79:D81)</f>
        <v>226666666.66666666</v>
      </c>
      <c r="F79" s="17">
        <f>STDEV(D79:D81)</f>
        <v>28867513.459481195</v>
      </c>
      <c r="G79" s="15">
        <f>E70/E79</f>
        <v>1.1911764705882353</v>
      </c>
      <c r="H79" s="8">
        <f>E79/E70</f>
        <v>0.83950617283950613</v>
      </c>
      <c r="J79" s="15" t="s">
        <v>23</v>
      </c>
      <c r="K79" s="15">
        <v>6000000000</v>
      </c>
      <c r="L79" s="16">
        <v>740000000</v>
      </c>
      <c r="M79" s="8">
        <f t="shared" ref="M79:M84" si="13">K79/L79</f>
        <v>8.1081081081081088</v>
      </c>
      <c r="N79" s="16">
        <f t="shared" si="12"/>
        <v>0.12333333333333334</v>
      </c>
      <c r="P79" s="8">
        <f>M79/G79</f>
        <v>6.8068068068068071</v>
      </c>
      <c r="R79" s="8">
        <f>N79/H79</f>
        <v>0.14691176470588235</v>
      </c>
    </row>
    <row r="80" spans="1:18" x14ac:dyDescent="0.2">
      <c r="A80" s="12">
        <v>5</v>
      </c>
      <c r="B80" s="34">
        <v>2</v>
      </c>
      <c r="C80" t="s">
        <v>11</v>
      </c>
      <c r="D80" s="12">
        <v>210000000</v>
      </c>
      <c r="F80" s="17"/>
      <c r="G80" s="12"/>
      <c r="H80" s="9"/>
      <c r="J80" s="12" t="s">
        <v>23</v>
      </c>
      <c r="K80" s="12">
        <v>7000000000</v>
      </c>
      <c r="L80" s="17">
        <v>800000000</v>
      </c>
      <c r="M80" s="9">
        <f t="shared" si="13"/>
        <v>8.75</v>
      </c>
      <c r="N80" s="17">
        <f t="shared" si="12"/>
        <v>0.11428571428571428</v>
      </c>
      <c r="P80" s="9">
        <f>M80/G79</f>
        <v>7.3456790123456788</v>
      </c>
      <c r="R80" s="9">
        <f>N80/H79</f>
        <v>0.13613445378151262</v>
      </c>
    </row>
    <row r="81" spans="1:18" x14ac:dyDescent="0.2">
      <c r="A81" s="18">
        <v>5</v>
      </c>
      <c r="B81" s="36">
        <v>3</v>
      </c>
      <c r="C81" s="6" t="s">
        <v>11</v>
      </c>
      <c r="D81" s="18">
        <v>210000000</v>
      </c>
      <c r="E81" s="6"/>
      <c r="F81" s="19"/>
      <c r="G81" s="18"/>
      <c r="H81" s="10"/>
      <c r="J81" s="18" t="s">
        <v>23</v>
      </c>
      <c r="K81" s="18">
        <v>8000000000</v>
      </c>
      <c r="L81" s="19">
        <v>700000000</v>
      </c>
      <c r="M81" s="10">
        <f t="shared" si="13"/>
        <v>11.428571428571429</v>
      </c>
      <c r="N81" s="19">
        <f t="shared" si="12"/>
        <v>8.7499999999999994E-2</v>
      </c>
      <c r="P81" s="10">
        <f>M81/G79</f>
        <v>9.5943562610229272</v>
      </c>
      <c r="R81" s="10">
        <f>N81/H79</f>
        <v>0.10422794117647059</v>
      </c>
    </row>
    <row r="82" spans="1:18" x14ac:dyDescent="0.2">
      <c r="A82" s="12">
        <v>5</v>
      </c>
      <c r="B82" s="34">
        <v>1</v>
      </c>
      <c r="C82" t="s">
        <v>26</v>
      </c>
      <c r="D82" s="12">
        <v>300000000</v>
      </c>
      <c r="E82">
        <f>AVERAGE(D82:D84)</f>
        <v>243333333.33333334</v>
      </c>
      <c r="F82" s="17">
        <f>STDEV(D82:D84)</f>
        <v>49328828.623162419</v>
      </c>
      <c r="G82" s="15">
        <f>E70/E82</f>
        <v>1.1095890410958904</v>
      </c>
      <c r="H82" s="8">
        <f>E82/E70</f>
        <v>0.90123456790123457</v>
      </c>
      <c r="J82" s="12" t="s">
        <v>27</v>
      </c>
      <c r="K82" s="12">
        <v>5400000000</v>
      </c>
      <c r="L82" s="17">
        <v>390000000</v>
      </c>
      <c r="M82" s="9">
        <f t="shared" si="13"/>
        <v>13.846153846153847</v>
      </c>
      <c r="N82" s="17">
        <f t="shared" si="12"/>
        <v>7.2222222222222215E-2</v>
      </c>
      <c r="P82" s="9">
        <f>M82/G82</f>
        <v>12.478632478632479</v>
      </c>
      <c r="R82" s="9">
        <f>N82/H82</f>
        <v>8.0136986301369853E-2</v>
      </c>
    </row>
    <row r="83" spans="1:18" x14ac:dyDescent="0.2">
      <c r="A83" s="12">
        <v>5</v>
      </c>
      <c r="B83" s="34">
        <v>2</v>
      </c>
      <c r="C83" t="s">
        <v>26</v>
      </c>
      <c r="D83" s="12">
        <v>210000000</v>
      </c>
      <c r="F83" s="17"/>
      <c r="G83" s="12"/>
      <c r="H83" s="9"/>
      <c r="J83" s="12" t="s">
        <v>27</v>
      </c>
      <c r="K83" s="12">
        <v>3800000000</v>
      </c>
      <c r="L83" s="17">
        <v>270000000</v>
      </c>
      <c r="M83" s="9">
        <f t="shared" si="13"/>
        <v>14.074074074074074</v>
      </c>
      <c r="N83" s="17">
        <f t="shared" si="12"/>
        <v>7.1052631578947367E-2</v>
      </c>
      <c r="P83" s="9">
        <f>M83/G82</f>
        <v>12.684042066758117</v>
      </c>
      <c r="R83" s="9">
        <f>N83/H82</f>
        <v>7.8839221341023794E-2</v>
      </c>
    </row>
    <row r="84" spans="1:18" ht="17" thickBot="1" x14ac:dyDescent="0.25">
      <c r="A84" s="20">
        <v>5</v>
      </c>
      <c r="B84" s="37">
        <v>3</v>
      </c>
      <c r="C84" s="21" t="s">
        <v>26</v>
      </c>
      <c r="D84" s="20">
        <v>220000000</v>
      </c>
      <c r="E84" s="21"/>
      <c r="F84" s="22"/>
      <c r="G84" s="20"/>
      <c r="H84" s="11"/>
      <c r="J84" s="20" t="s">
        <v>27</v>
      </c>
      <c r="K84" s="20">
        <v>4100000000</v>
      </c>
      <c r="L84" s="22">
        <v>310000000</v>
      </c>
      <c r="M84" s="11">
        <f t="shared" si="13"/>
        <v>13.225806451612904</v>
      </c>
      <c r="N84" s="22">
        <f t="shared" si="12"/>
        <v>7.5609756097560973E-2</v>
      </c>
      <c r="P84" s="11">
        <f>M84/G82</f>
        <v>11.919553962564716</v>
      </c>
      <c r="R84" s="11">
        <f>N84/H82</f>
        <v>8.3895756765786839E-2</v>
      </c>
    </row>
    <row r="85" spans="1:18" ht="17" thickBot="1" x14ac:dyDescent="0.25"/>
    <row r="86" spans="1:18" x14ac:dyDescent="0.2">
      <c r="A86" s="23">
        <v>6</v>
      </c>
      <c r="B86" s="33">
        <v>1</v>
      </c>
      <c r="C86" s="24" t="s">
        <v>4</v>
      </c>
      <c r="D86" s="23">
        <v>390000000</v>
      </c>
      <c r="E86" s="24">
        <f>AVERAGE(D86:D88)</f>
        <v>356666666.66666669</v>
      </c>
      <c r="F86" s="38">
        <f>STDEV(D86:D88)</f>
        <v>104083299.97330669</v>
      </c>
      <c r="G86" s="27" t="s">
        <v>15</v>
      </c>
      <c r="H86" s="28" t="s">
        <v>15</v>
      </c>
      <c r="I86" s="5"/>
      <c r="J86" s="27" t="s">
        <v>15</v>
      </c>
      <c r="K86" s="27" t="s">
        <v>15</v>
      </c>
      <c r="L86" s="26" t="s">
        <v>15</v>
      </c>
      <c r="M86" s="28" t="s">
        <v>15</v>
      </c>
      <c r="N86" s="26" t="s">
        <v>15</v>
      </c>
      <c r="O86" s="5"/>
      <c r="P86" s="28" t="s">
        <v>15</v>
      </c>
      <c r="Q86" s="5"/>
      <c r="R86" s="28" t="s">
        <v>15</v>
      </c>
    </row>
    <row r="87" spans="1:18" x14ac:dyDescent="0.2">
      <c r="A87" s="12">
        <v>6</v>
      </c>
      <c r="B87" s="34">
        <v>2</v>
      </c>
      <c r="C87" t="s">
        <v>4</v>
      </c>
      <c r="D87" s="12">
        <v>440000000</v>
      </c>
      <c r="F87" s="17"/>
      <c r="G87" s="13"/>
      <c r="H87" s="7"/>
      <c r="I87" s="5"/>
      <c r="J87" s="13" t="s">
        <v>15</v>
      </c>
      <c r="K87" s="13" t="s">
        <v>15</v>
      </c>
      <c r="L87" s="14" t="s">
        <v>15</v>
      </c>
      <c r="M87" s="7" t="s">
        <v>15</v>
      </c>
      <c r="N87" s="14" t="s">
        <v>15</v>
      </c>
      <c r="O87" s="5"/>
      <c r="P87" s="7" t="s">
        <v>15</v>
      </c>
      <c r="Q87" s="5"/>
      <c r="R87" s="7" t="s">
        <v>15</v>
      </c>
    </row>
    <row r="88" spans="1:18" x14ac:dyDescent="0.2">
      <c r="A88" s="12">
        <v>6</v>
      </c>
      <c r="B88" s="34">
        <v>3</v>
      </c>
      <c r="C88" s="6" t="s">
        <v>4</v>
      </c>
      <c r="D88" s="18">
        <v>240000000</v>
      </c>
      <c r="E88" s="6"/>
      <c r="F88" s="19"/>
      <c r="G88" s="31"/>
      <c r="H88" s="32"/>
      <c r="I88" s="5"/>
      <c r="J88" s="13" t="s">
        <v>15</v>
      </c>
      <c r="K88" s="13" t="s">
        <v>15</v>
      </c>
      <c r="L88" s="14" t="s">
        <v>15</v>
      </c>
      <c r="M88" s="7" t="s">
        <v>15</v>
      </c>
      <c r="N88" s="14" t="s">
        <v>15</v>
      </c>
      <c r="O88" s="5"/>
      <c r="P88" s="7" t="s">
        <v>15</v>
      </c>
      <c r="Q88" s="5"/>
      <c r="R88" s="7" t="s">
        <v>15</v>
      </c>
    </row>
    <row r="89" spans="1:18" x14ac:dyDescent="0.2">
      <c r="A89" s="15">
        <v>6</v>
      </c>
      <c r="B89" s="35">
        <v>1</v>
      </c>
      <c r="C89" t="s">
        <v>5</v>
      </c>
      <c r="D89" s="12">
        <v>300000000</v>
      </c>
      <c r="E89">
        <f>AVERAGE(D89:D91)</f>
        <v>286666666.66666669</v>
      </c>
      <c r="F89" s="17">
        <f>STDEV(D89:D91)</f>
        <v>51316014.394468792</v>
      </c>
      <c r="G89" s="12">
        <f>E86/E89</f>
        <v>1.2441860465116279</v>
      </c>
      <c r="H89" s="9">
        <f>E89/E86</f>
        <v>0.80373831775700932</v>
      </c>
      <c r="J89" s="15" t="s">
        <v>21</v>
      </c>
      <c r="K89" s="15">
        <v>7700000000</v>
      </c>
      <c r="L89" s="16">
        <v>840000000</v>
      </c>
      <c r="M89" s="8">
        <f>K89/L89</f>
        <v>9.1666666666666661</v>
      </c>
      <c r="N89" s="16">
        <f>L89/K89</f>
        <v>0.10909090909090909</v>
      </c>
      <c r="P89" s="8">
        <f>M89/G89</f>
        <v>7.3676012461059184</v>
      </c>
      <c r="R89" s="8">
        <f>N89/H89</f>
        <v>0.13572938689217759</v>
      </c>
    </row>
    <row r="90" spans="1:18" x14ac:dyDescent="0.2">
      <c r="A90" s="12">
        <v>6</v>
      </c>
      <c r="B90" s="34">
        <v>2</v>
      </c>
      <c r="C90" t="s">
        <v>5</v>
      </c>
      <c r="D90" s="12">
        <v>230000000</v>
      </c>
      <c r="F90" s="17"/>
      <c r="G90" s="12"/>
      <c r="H90" s="9"/>
      <c r="J90" s="12" t="s">
        <v>21</v>
      </c>
      <c r="K90" s="12">
        <v>9000000000</v>
      </c>
      <c r="L90" s="17">
        <v>1500000000</v>
      </c>
      <c r="M90" s="9">
        <f t="shared" ref="M90:M93" si="14">K90/L90</f>
        <v>6</v>
      </c>
      <c r="N90" s="17">
        <f t="shared" ref="N90:N100" si="15">L90/K90</f>
        <v>0.16666666666666666</v>
      </c>
      <c r="P90" s="9">
        <f>M90/G89</f>
        <v>4.8224299065420562</v>
      </c>
      <c r="R90" s="9">
        <f>N90/H89</f>
        <v>0.20736434108527133</v>
      </c>
    </row>
    <row r="91" spans="1:18" x14ac:dyDescent="0.2">
      <c r="A91" s="18">
        <v>6</v>
      </c>
      <c r="B91" s="36">
        <v>3</v>
      </c>
      <c r="C91" s="6" t="s">
        <v>5</v>
      </c>
      <c r="D91" s="18">
        <v>330000000</v>
      </c>
      <c r="E91" s="6"/>
      <c r="F91" s="19"/>
      <c r="G91" s="18"/>
      <c r="H91" s="10"/>
      <c r="J91" s="18" t="s">
        <v>21</v>
      </c>
      <c r="K91" s="18">
        <v>4500000000</v>
      </c>
      <c r="L91" s="19">
        <v>580000000</v>
      </c>
      <c r="M91" s="10">
        <f t="shared" si="14"/>
        <v>7.7586206896551726</v>
      </c>
      <c r="N91" s="19">
        <f t="shared" si="15"/>
        <v>0.12888888888888889</v>
      </c>
      <c r="P91" s="10">
        <f>M91/G89</f>
        <v>6.2359007412181757</v>
      </c>
      <c r="R91" s="10">
        <f>N91/H89</f>
        <v>0.16036175710594316</v>
      </c>
    </row>
    <row r="92" spans="1:18" x14ac:dyDescent="0.2">
      <c r="A92" s="15">
        <v>6</v>
      </c>
      <c r="B92" s="35">
        <v>1</v>
      </c>
      <c r="C92" t="s">
        <v>10</v>
      </c>
      <c r="D92" s="12">
        <v>270000000</v>
      </c>
      <c r="E92">
        <f>AVERAGE(D92:D94)</f>
        <v>193333333.33333334</v>
      </c>
      <c r="F92" s="17">
        <f>STDEV(D92:D94)</f>
        <v>66583281.184793949</v>
      </c>
      <c r="G92" s="12">
        <f>E86/E92</f>
        <v>1.8448275862068966</v>
      </c>
      <c r="H92" s="9">
        <f>E92/E86</f>
        <v>0.54205607476635509</v>
      </c>
      <c r="J92" s="15" t="s">
        <v>22</v>
      </c>
      <c r="K92" s="12">
        <v>8000000000</v>
      </c>
      <c r="L92" s="17">
        <v>680000000</v>
      </c>
      <c r="M92" s="9">
        <f t="shared" si="14"/>
        <v>11.764705882352942</v>
      </c>
      <c r="N92" s="17">
        <f t="shared" si="15"/>
        <v>8.5000000000000006E-2</v>
      </c>
      <c r="P92" s="9">
        <f>M92/G92</f>
        <v>6.3771302913688848</v>
      </c>
      <c r="R92" s="9">
        <f>N92/H92</f>
        <v>0.15681034482758624</v>
      </c>
    </row>
    <row r="93" spans="1:18" x14ac:dyDescent="0.2">
      <c r="A93" s="12">
        <v>6</v>
      </c>
      <c r="B93" s="34">
        <v>2</v>
      </c>
      <c r="C93" t="s">
        <v>10</v>
      </c>
      <c r="D93" s="12">
        <v>160000000</v>
      </c>
      <c r="F93" s="17"/>
      <c r="G93" s="12"/>
      <c r="H93" s="9"/>
      <c r="J93" s="12" t="s">
        <v>22</v>
      </c>
      <c r="K93" s="12">
        <v>11000000000</v>
      </c>
      <c r="L93" s="17">
        <v>620000000</v>
      </c>
      <c r="M93" s="9">
        <f t="shared" si="14"/>
        <v>17.741935483870968</v>
      </c>
      <c r="N93" s="17">
        <f t="shared" si="15"/>
        <v>5.6363636363636366E-2</v>
      </c>
      <c r="P93" s="9">
        <f>M93/G92</f>
        <v>9.617123907145011</v>
      </c>
      <c r="R93" s="9">
        <f>N93/H92</f>
        <v>0.10398119122257055</v>
      </c>
    </row>
    <row r="94" spans="1:18" x14ac:dyDescent="0.2">
      <c r="A94" s="18">
        <v>6</v>
      </c>
      <c r="B94" s="36">
        <v>3</v>
      </c>
      <c r="C94" s="6" t="s">
        <v>10</v>
      </c>
      <c r="D94" s="18">
        <v>150000000</v>
      </c>
      <c r="E94" s="6"/>
      <c r="F94" s="19"/>
      <c r="G94" s="18"/>
      <c r="H94" s="10"/>
      <c r="J94" s="18" t="s">
        <v>22</v>
      </c>
      <c r="K94" s="12">
        <v>5200000000</v>
      </c>
      <c r="L94" s="17">
        <v>740000000</v>
      </c>
      <c r="M94" s="9">
        <f>K94/L94</f>
        <v>7.0270270270270272</v>
      </c>
      <c r="N94" s="17">
        <f t="shared" si="15"/>
        <v>0.1423076923076923</v>
      </c>
      <c r="P94" s="9">
        <f>M94/G92</f>
        <v>3.8090426875473606</v>
      </c>
      <c r="R94" s="9">
        <f>N94/H92</f>
        <v>0.26253315649867376</v>
      </c>
    </row>
    <row r="95" spans="1:18" x14ac:dyDescent="0.2">
      <c r="A95" s="15">
        <v>6</v>
      </c>
      <c r="B95" s="35">
        <v>1</v>
      </c>
      <c r="C95" t="s">
        <v>11</v>
      </c>
      <c r="D95" s="12">
        <v>290000000</v>
      </c>
      <c r="E95">
        <f>AVERAGE(D95:D97)</f>
        <v>230000000</v>
      </c>
      <c r="F95" s="17">
        <f>STDEV(D95:D97)</f>
        <v>65574385.243020006</v>
      </c>
      <c r="G95" s="15">
        <f>E86/E95</f>
        <v>1.5507246376811594</v>
      </c>
      <c r="H95" s="8">
        <f>E95/E86</f>
        <v>0.64485981308411211</v>
      </c>
      <c r="J95" s="15" t="s">
        <v>23</v>
      </c>
      <c r="K95" s="15">
        <v>7000000000</v>
      </c>
      <c r="L95" s="16">
        <v>700000000</v>
      </c>
      <c r="M95" s="8">
        <f t="shared" ref="M95:M100" si="16">K95/L95</f>
        <v>10</v>
      </c>
      <c r="N95" s="16">
        <f t="shared" si="15"/>
        <v>0.1</v>
      </c>
      <c r="P95" s="8">
        <f>M95/G95</f>
        <v>6.4485981308411215</v>
      </c>
      <c r="R95" s="8">
        <f>N95/H95</f>
        <v>0.15507246376811595</v>
      </c>
    </row>
    <row r="96" spans="1:18" x14ac:dyDescent="0.2">
      <c r="A96" s="12">
        <v>6</v>
      </c>
      <c r="B96" s="34">
        <v>2</v>
      </c>
      <c r="C96" t="s">
        <v>11</v>
      </c>
      <c r="D96" s="12">
        <v>160000000</v>
      </c>
      <c r="F96" s="17"/>
      <c r="G96" s="12"/>
      <c r="H96" s="9"/>
      <c r="J96" s="12" t="s">
        <v>23</v>
      </c>
      <c r="K96" s="12">
        <v>5100000000</v>
      </c>
      <c r="L96" s="17">
        <v>800000000</v>
      </c>
      <c r="M96" s="9">
        <f t="shared" si="16"/>
        <v>6.375</v>
      </c>
      <c r="N96" s="17">
        <f t="shared" si="15"/>
        <v>0.15686274509803921</v>
      </c>
      <c r="P96" s="9">
        <f>M96/G95</f>
        <v>4.1109813084112146</v>
      </c>
      <c r="R96" s="9">
        <f>N96/H95</f>
        <v>0.24325092355782893</v>
      </c>
    </row>
    <row r="97" spans="1:18" x14ac:dyDescent="0.2">
      <c r="A97" s="18">
        <v>6</v>
      </c>
      <c r="B97" s="36">
        <v>3</v>
      </c>
      <c r="C97" s="6" t="s">
        <v>11</v>
      </c>
      <c r="D97" s="18">
        <v>240000000</v>
      </c>
      <c r="E97" s="6"/>
      <c r="F97" s="19"/>
      <c r="G97" s="18"/>
      <c r="H97" s="10"/>
      <c r="J97" s="18" t="s">
        <v>23</v>
      </c>
      <c r="K97" s="18">
        <v>1500000000</v>
      </c>
      <c r="L97" s="19">
        <v>1130000000</v>
      </c>
      <c r="M97" s="10">
        <f t="shared" si="16"/>
        <v>1.3274336283185841</v>
      </c>
      <c r="N97" s="19">
        <f t="shared" si="15"/>
        <v>0.7533333333333333</v>
      </c>
      <c r="P97" s="10">
        <f>M97/G95</f>
        <v>0.85600860143908697</v>
      </c>
      <c r="R97" s="10">
        <f>N97/H95</f>
        <v>1.1682125603864735</v>
      </c>
    </row>
    <row r="98" spans="1:18" x14ac:dyDescent="0.2">
      <c r="A98" s="12">
        <v>6</v>
      </c>
      <c r="B98" s="34">
        <v>1</v>
      </c>
      <c r="C98" t="s">
        <v>26</v>
      </c>
      <c r="D98" s="12">
        <v>110000000</v>
      </c>
      <c r="E98">
        <f>AVERAGE(D98:D100)</f>
        <v>170000000</v>
      </c>
      <c r="F98" s="17">
        <f>STDEV(D98:D100)</f>
        <v>79372539.331937715</v>
      </c>
      <c r="G98" s="15">
        <f>E86/E98</f>
        <v>2.0980392156862746</v>
      </c>
      <c r="H98" s="8">
        <f>E98/E86</f>
        <v>0.47663551401869159</v>
      </c>
      <c r="J98" s="12" t="s">
        <v>27</v>
      </c>
      <c r="K98" s="12">
        <v>9000000000</v>
      </c>
      <c r="L98" s="17">
        <v>1000000000</v>
      </c>
      <c r="M98" s="9">
        <f t="shared" si="16"/>
        <v>9</v>
      </c>
      <c r="N98" s="17">
        <f t="shared" si="15"/>
        <v>0.1111111111111111</v>
      </c>
      <c r="P98" s="9">
        <f>M98/G98</f>
        <v>4.2897196261682238</v>
      </c>
      <c r="R98" s="9">
        <f>N98/H98</f>
        <v>0.23311546840958605</v>
      </c>
    </row>
    <row r="99" spans="1:18" x14ac:dyDescent="0.2">
      <c r="A99" s="12">
        <v>6</v>
      </c>
      <c r="B99" s="34">
        <v>2</v>
      </c>
      <c r="C99" t="s">
        <v>26</v>
      </c>
      <c r="D99" s="12">
        <v>140000000</v>
      </c>
      <c r="F99" s="17"/>
      <c r="G99" s="12"/>
      <c r="H99" s="9"/>
      <c r="J99" s="12" t="s">
        <v>27</v>
      </c>
      <c r="K99" s="12">
        <v>3900000000</v>
      </c>
      <c r="L99" s="17">
        <v>630000000</v>
      </c>
      <c r="M99" s="9">
        <f t="shared" si="16"/>
        <v>6.1904761904761907</v>
      </c>
      <c r="N99" s="17">
        <f t="shared" si="15"/>
        <v>0.16153846153846155</v>
      </c>
      <c r="P99" s="9">
        <f>M99/G98</f>
        <v>2.9506008010680906</v>
      </c>
      <c r="R99" s="9">
        <f>N99/H98</f>
        <v>0.33891402714932128</v>
      </c>
    </row>
    <row r="100" spans="1:18" ht="17" thickBot="1" x14ac:dyDescent="0.25">
      <c r="A100" s="20">
        <v>6</v>
      </c>
      <c r="B100" s="37">
        <v>3</v>
      </c>
      <c r="C100" s="21" t="s">
        <v>26</v>
      </c>
      <c r="D100" s="20">
        <v>260000000</v>
      </c>
      <c r="E100" s="21"/>
      <c r="F100" s="22"/>
      <c r="G100" s="20"/>
      <c r="H100" s="11"/>
      <c r="J100" s="20" t="s">
        <v>27</v>
      </c>
      <c r="K100" s="20">
        <v>4400000000</v>
      </c>
      <c r="L100" s="22">
        <v>500000000</v>
      </c>
      <c r="M100" s="11">
        <f t="shared" si="16"/>
        <v>8.8000000000000007</v>
      </c>
      <c r="N100" s="22">
        <f t="shared" si="15"/>
        <v>0.11363636363636363</v>
      </c>
      <c r="P100" s="11">
        <f>M100/G98</f>
        <v>4.1943925233644865</v>
      </c>
      <c r="R100" s="11">
        <f>N100/H98</f>
        <v>0.23841354723707664</v>
      </c>
    </row>
    <row r="101" spans="1:18" ht="17" thickBot="1" x14ac:dyDescent="0.25"/>
    <row r="102" spans="1:18" x14ac:dyDescent="0.2">
      <c r="A102" s="23">
        <v>7</v>
      </c>
      <c r="B102" s="33">
        <v>1</v>
      </c>
      <c r="C102" s="24" t="s">
        <v>4</v>
      </c>
      <c r="D102" s="23">
        <v>200000000</v>
      </c>
      <c r="E102" s="24">
        <f>AVERAGE(D102:D104)</f>
        <v>240000000</v>
      </c>
      <c r="F102" s="38">
        <f>STDEV(D102:D104)</f>
        <v>52915026.22129181</v>
      </c>
      <c r="G102" s="27" t="s">
        <v>15</v>
      </c>
      <c r="H102" s="28" t="s">
        <v>15</v>
      </c>
      <c r="I102" s="5"/>
      <c r="J102" s="27" t="s">
        <v>15</v>
      </c>
      <c r="K102" s="27" t="s">
        <v>15</v>
      </c>
      <c r="L102" s="26" t="s">
        <v>15</v>
      </c>
      <c r="M102" s="28" t="s">
        <v>15</v>
      </c>
      <c r="N102" s="26" t="s">
        <v>15</v>
      </c>
      <c r="O102" s="5"/>
      <c r="P102" s="28" t="s">
        <v>15</v>
      </c>
      <c r="Q102" s="5"/>
      <c r="R102" s="28" t="s">
        <v>15</v>
      </c>
    </row>
    <row r="103" spans="1:18" x14ac:dyDescent="0.2">
      <c r="A103" s="12">
        <v>7</v>
      </c>
      <c r="B103" s="34">
        <v>2</v>
      </c>
      <c r="C103" t="s">
        <v>4</v>
      </c>
      <c r="D103" s="12">
        <v>300000000</v>
      </c>
      <c r="F103" s="17"/>
      <c r="G103" s="13"/>
      <c r="H103" s="7"/>
      <c r="I103" s="5"/>
      <c r="J103" s="13" t="s">
        <v>15</v>
      </c>
      <c r="K103" s="13" t="s">
        <v>15</v>
      </c>
      <c r="L103" s="14" t="s">
        <v>15</v>
      </c>
      <c r="M103" s="7" t="s">
        <v>15</v>
      </c>
      <c r="N103" s="14" t="s">
        <v>15</v>
      </c>
      <c r="O103" s="5"/>
      <c r="P103" s="7" t="s">
        <v>15</v>
      </c>
      <c r="Q103" s="5"/>
      <c r="R103" s="7" t="s">
        <v>15</v>
      </c>
    </row>
    <row r="104" spans="1:18" x14ac:dyDescent="0.2">
      <c r="A104" s="12">
        <v>7</v>
      </c>
      <c r="B104" s="34">
        <v>3</v>
      </c>
      <c r="C104" s="6" t="s">
        <v>4</v>
      </c>
      <c r="D104" s="18">
        <v>220000000</v>
      </c>
      <c r="E104" s="6"/>
      <c r="F104" s="19"/>
      <c r="G104" s="31"/>
      <c r="H104" s="32"/>
      <c r="I104" s="5"/>
      <c r="J104" s="13" t="s">
        <v>15</v>
      </c>
      <c r="K104" s="13" t="s">
        <v>15</v>
      </c>
      <c r="L104" s="14" t="s">
        <v>15</v>
      </c>
      <c r="M104" s="7" t="s">
        <v>15</v>
      </c>
      <c r="N104" s="14" t="s">
        <v>15</v>
      </c>
      <c r="O104" s="5"/>
      <c r="P104" s="7" t="s">
        <v>15</v>
      </c>
      <c r="Q104" s="5"/>
      <c r="R104" s="7" t="s">
        <v>15</v>
      </c>
    </row>
    <row r="105" spans="1:18" x14ac:dyDescent="0.2">
      <c r="A105" s="15">
        <v>7</v>
      </c>
      <c r="B105" s="35">
        <v>1</v>
      </c>
      <c r="C105" t="s">
        <v>5</v>
      </c>
      <c r="D105" s="12">
        <v>150000000</v>
      </c>
      <c r="E105">
        <f>AVERAGE(D105:D107)</f>
        <v>150000000</v>
      </c>
      <c r="F105" s="17">
        <f>STDEV(D105:D107)</f>
        <v>40000000</v>
      </c>
      <c r="G105" s="12">
        <f>E102/E105</f>
        <v>1.6</v>
      </c>
      <c r="H105" s="9">
        <f>E105/E102</f>
        <v>0.625</v>
      </c>
      <c r="J105" s="15" t="s">
        <v>21</v>
      </c>
      <c r="K105" s="15">
        <v>7900000000</v>
      </c>
      <c r="L105" s="16">
        <v>800000000</v>
      </c>
      <c r="M105" s="8">
        <f>K105/L105</f>
        <v>9.875</v>
      </c>
      <c r="N105" s="16">
        <f>L105/K105</f>
        <v>0.10126582278481013</v>
      </c>
      <c r="P105" s="8">
        <f>M105/G105</f>
        <v>6.171875</v>
      </c>
      <c r="R105" s="8">
        <f>N105/H105</f>
        <v>0.16202531645569621</v>
      </c>
    </row>
    <row r="106" spans="1:18" x14ac:dyDescent="0.2">
      <c r="A106" s="12">
        <v>7</v>
      </c>
      <c r="B106" s="34">
        <v>2</v>
      </c>
      <c r="C106" t="s">
        <v>5</v>
      </c>
      <c r="D106" s="12">
        <v>190000000</v>
      </c>
      <c r="F106" s="17"/>
      <c r="G106" s="12"/>
      <c r="H106" s="9"/>
      <c r="J106" s="12" t="s">
        <v>21</v>
      </c>
      <c r="K106" s="12">
        <v>6000000000</v>
      </c>
      <c r="L106" s="17">
        <v>430000000</v>
      </c>
      <c r="M106" s="9">
        <f t="shared" ref="M106:M109" si="17">K106/L106</f>
        <v>13.953488372093023</v>
      </c>
      <c r="N106" s="17">
        <f t="shared" ref="N106:N116" si="18">L106/K106</f>
        <v>7.166666666666667E-2</v>
      </c>
      <c r="P106" s="9">
        <f>M106/G105</f>
        <v>8.720930232558139</v>
      </c>
      <c r="R106" s="9">
        <f>N106/H105</f>
        <v>0.11466666666666667</v>
      </c>
    </row>
    <row r="107" spans="1:18" x14ac:dyDescent="0.2">
      <c r="A107" s="18">
        <v>7</v>
      </c>
      <c r="B107" s="36">
        <v>3</v>
      </c>
      <c r="C107" s="6" t="s">
        <v>5</v>
      </c>
      <c r="D107" s="18">
        <v>110000000</v>
      </c>
      <c r="E107" s="6"/>
      <c r="F107" s="19"/>
      <c r="G107" s="18"/>
      <c r="H107" s="10"/>
      <c r="J107" s="18" t="s">
        <v>21</v>
      </c>
      <c r="K107" s="18">
        <v>4000000000</v>
      </c>
      <c r="L107" s="19">
        <v>430000000</v>
      </c>
      <c r="M107" s="10">
        <f t="shared" si="17"/>
        <v>9.3023255813953494</v>
      </c>
      <c r="N107" s="19">
        <f t="shared" si="18"/>
        <v>0.1075</v>
      </c>
      <c r="P107" s="10">
        <f>M107/G105</f>
        <v>5.8139534883720927</v>
      </c>
      <c r="R107" s="10">
        <f>N107/H105</f>
        <v>0.17199999999999999</v>
      </c>
    </row>
    <row r="108" spans="1:18" x14ac:dyDescent="0.2">
      <c r="A108" s="15">
        <v>7</v>
      </c>
      <c r="B108" s="35">
        <v>1</v>
      </c>
      <c r="C108" t="s">
        <v>10</v>
      </c>
      <c r="D108" s="12">
        <v>390000000</v>
      </c>
      <c r="E108">
        <f>AVERAGE(D108:D110)</f>
        <v>306666666.66666669</v>
      </c>
      <c r="F108" s="17">
        <f>STDEV(D108:D110)</f>
        <v>72341781.380702317</v>
      </c>
      <c r="G108" s="12">
        <f>E102/E108</f>
        <v>0.78260869565217384</v>
      </c>
      <c r="H108" s="9">
        <f>E108/E102</f>
        <v>1.2777777777777779</v>
      </c>
      <c r="J108" s="15" t="s">
        <v>22</v>
      </c>
      <c r="K108" s="12">
        <v>9000000000</v>
      </c>
      <c r="L108" s="17">
        <v>420000000</v>
      </c>
      <c r="M108" s="9">
        <f t="shared" si="17"/>
        <v>21.428571428571427</v>
      </c>
      <c r="N108" s="17">
        <f t="shared" si="18"/>
        <v>4.6666666666666669E-2</v>
      </c>
      <c r="P108" s="9">
        <f>M108/G108</f>
        <v>27.380952380952383</v>
      </c>
      <c r="R108" s="9">
        <f>N108/H108</f>
        <v>3.6521739130434779E-2</v>
      </c>
    </row>
    <row r="109" spans="1:18" x14ac:dyDescent="0.2">
      <c r="A109" s="12">
        <v>7</v>
      </c>
      <c r="B109" s="34">
        <v>2</v>
      </c>
      <c r="C109" t="s">
        <v>10</v>
      </c>
      <c r="D109" s="12">
        <v>270000000</v>
      </c>
      <c r="F109" s="17"/>
      <c r="G109" s="12"/>
      <c r="H109" s="9"/>
      <c r="J109" s="12" t="s">
        <v>22</v>
      </c>
      <c r="K109" s="12">
        <v>8400000000</v>
      </c>
      <c r="L109" s="17">
        <v>420000000</v>
      </c>
      <c r="M109" s="9">
        <f t="shared" si="17"/>
        <v>20</v>
      </c>
      <c r="N109" s="17">
        <f t="shared" si="18"/>
        <v>0.05</v>
      </c>
      <c r="P109" s="9">
        <f>M109/G108</f>
        <v>25.555555555555557</v>
      </c>
      <c r="R109" s="9">
        <f>N109/H108</f>
        <v>3.9130434782608692E-2</v>
      </c>
    </row>
    <row r="110" spans="1:18" x14ac:dyDescent="0.2">
      <c r="A110" s="18">
        <v>7</v>
      </c>
      <c r="B110" s="36">
        <v>3</v>
      </c>
      <c r="C110" s="6" t="s">
        <v>10</v>
      </c>
      <c r="D110" s="18">
        <v>260000000</v>
      </c>
      <c r="E110" s="6"/>
      <c r="F110" s="19"/>
      <c r="G110" s="18"/>
      <c r="H110" s="10"/>
      <c r="J110" s="18" t="s">
        <v>22</v>
      </c>
      <c r="K110" s="12">
        <v>6100000000</v>
      </c>
      <c r="L110" s="17">
        <v>800000000</v>
      </c>
      <c r="M110" s="9">
        <f>K110/L110</f>
        <v>7.625</v>
      </c>
      <c r="N110" s="17">
        <f t="shared" si="18"/>
        <v>0.13114754098360656</v>
      </c>
      <c r="P110" s="9">
        <f>M110/G108</f>
        <v>9.7430555555555571</v>
      </c>
      <c r="R110" s="9">
        <f>N110/H108</f>
        <v>0.10263720598717034</v>
      </c>
    </row>
    <row r="111" spans="1:18" x14ac:dyDescent="0.2">
      <c r="A111" s="15">
        <v>7</v>
      </c>
      <c r="B111" s="35">
        <v>1</v>
      </c>
      <c r="C111" t="s">
        <v>11</v>
      </c>
      <c r="D111" s="12">
        <v>510000000</v>
      </c>
      <c r="E111">
        <f>AVERAGE(D111:D113)</f>
        <v>453333333.33333331</v>
      </c>
      <c r="F111" s="17">
        <f>STDEV(D111:D113)</f>
        <v>66583281.18479377</v>
      </c>
      <c r="G111" s="15">
        <f>E102/E111</f>
        <v>0.52941176470588236</v>
      </c>
      <c r="H111" s="8">
        <f>E111/E102</f>
        <v>1.8888888888888888</v>
      </c>
      <c r="J111" s="15" t="s">
        <v>23</v>
      </c>
      <c r="K111" s="15">
        <v>8000000000</v>
      </c>
      <c r="L111" s="16">
        <v>670000000</v>
      </c>
      <c r="M111" s="8">
        <f t="shared" ref="M111:M116" si="19">K111/L111</f>
        <v>11.940298507462687</v>
      </c>
      <c r="N111" s="16">
        <f t="shared" si="18"/>
        <v>8.3750000000000005E-2</v>
      </c>
      <c r="P111" s="8">
        <f>M111/G111</f>
        <v>22.553897180762853</v>
      </c>
      <c r="R111" s="8">
        <f>N111/H111</f>
        <v>4.4338235294117651E-2</v>
      </c>
    </row>
    <row r="112" spans="1:18" x14ac:dyDescent="0.2">
      <c r="A112" s="12">
        <v>7</v>
      </c>
      <c r="B112" s="34">
        <v>2</v>
      </c>
      <c r="C112" t="s">
        <v>11</v>
      </c>
      <c r="D112" s="12">
        <v>380000000</v>
      </c>
      <c r="F112" s="17"/>
      <c r="G112" s="12"/>
      <c r="H112" s="9"/>
      <c r="J112" s="12" t="s">
        <v>23</v>
      </c>
      <c r="K112" s="12">
        <v>8400000000</v>
      </c>
      <c r="L112" s="17">
        <v>640000000</v>
      </c>
      <c r="M112" s="9">
        <f t="shared" si="19"/>
        <v>13.125</v>
      </c>
      <c r="N112" s="17">
        <f t="shared" si="18"/>
        <v>7.6190476190476197E-2</v>
      </c>
      <c r="P112" s="9">
        <f>M112/G111</f>
        <v>24.791666666666668</v>
      </c>
      <c r="R112" s="9">
        <f>N112/H111</f>
        <v>4.0336134453781515E-2</v>
      </c>
    </row>
    <row r="113" spans="1:18" x14ac:dyDescent="0.2">
      <c r="A113" s="18">
        <v>7</v>
      </c>
      <c r="B113" s="36">
        <v>3</v>
      </c>
      <c r="C113" s="6" t="s">
        <v>11</v>
      </c>
      <c r="D113" s="18">
        <v>470000000</v>
      </c>
      <c r="E113" s="6"/>
      <c r="F113" s="19"/>
      <c r="G113" s="18"/>
      <c r="H113" s="10"/>
      <c r="J113" s="18" t="s">
        <v>23</v>
      </c>
      <c r="K113" s="18">
        <v>14000000000</v>
      </c>
      <c r="L113" s="19">
        <v>900000000</v>
      </c>
      <c r="M113" s="10">
        <f t="shared" si="19"/>
        <v>15.555555555555555</v>
      </c>
      <c r="N113" s="19">
        <f t="shared" si="18"/>
        <v>6.4285714285714279E-2</v>
      </c>
      <c r="P113" s="10">
        <f>M113/G111</f>
        <v>29.382716049382715</v>
      </c>
      <c r="R113" s="10">
        <f>N113/H111</f>
        <v>3.4033613445378148E-2</v>
      </c>
    </row>
    <row r="114" spans="1:18" x14ac:dyDescent="0.2">
      <c r="A114" s="12">
        <v>7</v>
      </c>
      <c r="B114" s="34">
        <v>1</v>
      </c>
      <c r="C114" t="s">
        <v>26</v>
      </c>
      <c r="D114" s="12">
        <v>160000000</v>
      </c>
      <c r="E114">
        <f>AVERAGE(D114:D116)</f>
        <v>203333333.33333334</v>
      </c>
      <c r="F114" s="17">
        <f>STDEV(D114:D116)</f>
        <v>37859388.972001858</v>
      </c>
      <c r="G114" s="15">
        <f>E102/E114</f>
        <v>1.180327868852459</v>
      </c>
      <c r="H114" s="8">
        <f>E114/E102</f>
        <v>0.84722222222222221</v>
      </c>
      <c r="J114" s="12" t="s">
        <v>27</v>
      </c>
      <c r="K114" s="12">
        <v>7000000000</v>
      </c>
      <c r="L114" s="17">
        <v>730000000</v>
      </c>
      <c r="M114" s="9">
        <f t="shared" si="19"/>
        <v>9.5890410958904102</v>
      </c>
      <c r="N114" s="17">
        <f t="shared" si="18"/>
        <v>0.10428571428571429</v>
      </c>
      <c r="P114" s="9">
        <f>M114/G114</f>
        <v>8.1240487062404867</v>
      </c>
      <c r="R114" s="9">
        <f>N114/H114</f>
        <v>0.12309133489461359</v>
      </c>
    </row>
    <row r="115" spans="1:18" x14ac:dyDescent="0.2">
      <c r="A115" s="12">
        <v>7</v>
      </c>
      <c r="B115" s="34">
        <v>2</v>
      </c>
      <c r="C115" t="s">
        <v>26</v>
      </c>
      <c r="D115" s="12">
        <v>230000000</v>
      </c>
      <c r="F115" s="17"/>
      <c r="G115" s="12"/>
      <c r="H115" s="9"/>
      <c r="J115" s="12" t="s">
        <v>27</v>
      </c>
      <c r="K115" s="12">
        <v>13000000000</v>
      </c>
      <c r="L115" s="17">
        <v>1000000000</v>
      </c>
      <c r="M115" s="9">
        <f t="shared" si="19"/>
        <v>13</v>
      </c>
      <c r="N115" s="17">
        <f t="shared" si="18"/>
        <v>7.6923076923076927E-2</v>
      </c>
      <c r="P115" s="9">
        <f>M115/G114</f>
        <v>11.013888888888889</v>
      </c>
      <c r="R115" s="9">
        <f>N115/H114</f>
        <v>9.0794451450189162E-2</v>
      </c>
    </row>
    <row r="116" spans="1:18" ht="17" thickBot="1" x14ac:dyDescent="0.25">
      <c r="A116" s="20">
        <v>7</v>
      </c>
      <c r="B116" s="37">
        <v>3</v>
      </c>
      <c r="C116" s="21" t="s">
        <v>26</v>
      </c>
      <c r="D116" s="20">
        <v>220000000</v>
      </c>
      <c r="E116" s="21"/>
      <c r="F116" s="22"/>
      <c r="G116" s="20"/>
      <c r="H116" s="11"/>
      <c r="J116" s="20" t="s">
        <v>27</v>
      </c>
      <c r="K116" s="20">
        <v>53000000000</v>
      </c>
      <c r="L116" s="22">
        <v>410000000</v>
      </c>
      <c r="M116" s="11">
        <f t="shared" si="19"/>
        <v>129.26829268292684</v>
      </c>
      <c r="N116" s="22">
        <f t="shared" si="18"/>
        <v>7.7358490566037733E-3</v>
      </c>
      <c r="P116" s="11">
        <f>M116/G114</f>
        <v>109.5189701897019</v>
      </c>
      <c r="R116" s="11">
        <f>N116/H114</f>
        <v>9.1308382307454371E-3</v>
      </c>
    </row>
    <row r="117" spans="1:18" ht="17" thickBot="1" x14ac:dyDescent="0.25"/>
    <row r="118" spans="1:18" x14ac:dyDescent="0.2">
      <c r="A118" s="23">
        <v>8</v>
      </c>
      <c r="B118" s="33">
        <v>1</v>
      </c>
      <c r="C118" s="24" t="s">
        <v>4</v>
      </c>
      <c r="D118" s="23">
        <v>170000000</v>
      </c>
      <c r="E118" s="24">
        <f>AVERAGE(D118:D120)</f>
        <v>220000000</v>
      </c>
      <c r="F118" s="38">
        <f>STDEV(D118:D120)</f>
        <v>45825756.9495584</v>
      </c>
      <c r="G118" s="27" t="s">
        <v>15</v>
      </c>
      <c r="H118" s="28" t="s">
        <v>15</v>
      </c>
      <c r="I118" s="5"/>
      <c r="J118" s="27" t="s">
        <v>15</v>
      </c>
      <c r="K118" s="27" t="s">
        <v>15</v>
      </c>
      <c r="L118" s="26" t="s">
        <v>15</v>
      </c>
      <c r="M118" s="28" t="s">
        <v>15</v>
      </c>
      <c r="N118" s="26" t="s">
        <v>15</v>
      </c>
      <c r="O118" s="5"/>
      <c r="P118" s="28" t="s">
        <v>15</v>
      </c>
      <c r="Q118" s="5"/>
      <c r="R118" s="28" t="s">
        <v>15</v>
      </c>
    </row>
    <row r="119" spans="1:18" x14ac:dyDescent="0.2">
      <c r="A119" s="12">
        <v>8</v>
      </c>
      <c r="B119" s="34">
        <v>2</v>
      </c>
      <c r="C119" t="s">
        <v>4</v>
      </c>
      <c r="D119" s="12">
        <v>230000000</v>
      </c>
      <c r="F119" s="17"/>
      <c r="G119" s="13"/>
      <c r="H119" s="7"/>
      <c r="I119" s="5"/>
      <c r="J119" s="13" t="s">
        <v>15</v>
      </c>
      <c r="K119" s="13" t="s">
        <v>15</v>
      </c>
      <c r="L119" s="14" t="s">
        <v>15</v>
      </c>
      <c r="M119" s="7" t="s">
        <v>15</v>
      </c>
      <c r="N119" s="14" t="s">
        <v>15</v>
      </c>
      <c r="O119" s="5"/>
      <c r="P119" s="7" t="s">
        <v>15</v>
      </c>
      <c r="Q119" s="5"/>
      <c r="R119" s="7" t="s">
        <v>15</v>
      </c>
    </row>
    <row r="120" spans="1:18" x14ac:dyDescent="0.2">
      <c r="A120" s="12">
        <v>8</v>
      </c>
      <c r="B120" s="34">
        <v>3</v>
      </c>
      <c r="C120" s="6" t="s">
        <v>4</v>
      </c>
      <c r="D120" s="18">
        <v>260000000</v>
      </c>
      <c r="E120" s="6"/>
      <c r="F120" s="19"/>
      <c r="G120" s="31"/>
      <c r="H120" s="32"/>
      <c r="I120" s="5"/>
      <c r="J120" s="13" t="s">
        <v>15</v>
      </c>
      <c r="K120" s="13" t="s">
        <v>15</v>
      </c>
      <c r="L120" s="14" t="s">
        <v>15</v>
      </c>
      <c r="M120" s="7" t="s">
        <v>15</v>
      </c>
      <c r="N120" s="14" t="s">
        <v>15</v>
      </c>
      <c r="O120" s="5"/>
      <c r="P120" s="7" t="s">
        <v>15</v>
      </c>
      <c r="Q120" s="5"/>
      <c r="R120" s="7" t="s">
        <v>15</v>
      </c>
    </row>
    <row r="121" spans="1:18" x14ac:dyDescent="0.2">
      <c r="A121" s="15">
        <v>8</v>
      </c>
      <c r="B121" s="35">
        <v>1</v>
      </c>
      <c r="C121" t="s">
        <v>5</v>
      </c>
      <c r="D121" s="12">
        <v>260000000</v>
      </c>
      <c r="E121">
        <f>AVERAGE(D121:D123)</f>
        <v>213333333.33333334</v>
      </c>
      <c r="F121" s="17">
        <f>STDEV(D121:D123)</f>
        <v>45092497.528228976</v>
      </c>
      <c r="G121" s="12">
        <f>E118/E121</f>
        <v>1.03125</v>
      </c>
      <c r="H121" s="9">
        <f>E121/E118</f>
        <v>0.96969696969696972</v>
      </c>
      <c r="J121" s="15" t="s">
        <v>21</v>
      </c>
      <c r="K121" s="15">
        <v>9000000000</v>
      </c>
      <c r="L121" s="16">
        <v>610000000</v>
      </c>
      <c r="M121" s="8">
        <f>K121/L121</f>
        <v>14.754098360655737</v>
      </c>
      <c r="N121" s="16">
        <f>L121/K121</f>
        <v>6.7777777777777784E-2</v>
      </c>
      <c r="P121" s="8">
        <f>M121/G121</f>
        <v>14.307004470938896</v>
      </c>
      <c r="R121" s="8">
        <f>N121/H121</f>
        <v>6.9895833333333338E-2</v>
      </c>
    </row>
    <row r="122" spans="1:18" x14ac:dyDescent="0.2">
      <c r="A122" s="12">
        <v>8</v>
      </c>
      <c r="B122" s="34">
        <v>2</v>
      </c>
      <c r="C122" t="s">
        <v>5</v>
      </c>
      <c r="D122" s="12">
        <v>170000000</v>
      </c>
      <c r="F122" s="17"/>
      <c r="G122" s="12"/>
      <c r="H122" s="9"/>
      <c r="J122" s="12" t="s">
        <v>21</v>
      </c>
      <c r="K122" s="12">
        <v>9000000000</v>
      </c>
      <c r="L122" s="17">
        <v>1300000000</v>
      </c>
      <c r="M122" s="9">
        <f t="shared" ref="M122:M125" si="20">K122/L122</f>
        <v>6.9230769230769234</v>
      </c>
      <c r="N122" s="17">
        <f t="shared" ref="N122:N132" si="21">L122/K122</f>
        <v>0.14444444444444443</v>
      </c>
      <c r="P122" s="9">
        <f>M122/G121</f>
        <v>6.7132867132867133</v>
      </c>
      <c r="R122" s="9">
        <f>N122/H121</f>
        <v>0.1489583333333333</v>
      </c>
    </row>
    <row r="123" spans="1:18" x14ac:dyDescent="0.2">
      <c r="A123" s="18">
        <v>8</v>
      </c>
      <c r="B123" s="36">
        <v>3</v>
      </c>
      <c r="C123" s="6" t="s">
        <v>5</v>
      </c>
      <c r="D123" s="18">
        <v>210000000</v>
      </c>
      <c r="E123" s="6"/>
      <c r="F123" s="19"/>
      <c r="G123" s="18"/>
      <c r="H123" s="10"/>
      <c r="J123" s="18" t="s">
        <v>21</v>
      </c>
      <c r="K123" s="18">
        <v>7000000000</v>
      </c>
      <c r="L123" s="19">
        <v>710000000</v>
      </c>
      <c r="M123" s="10">
        <f t="shared" si="20"/>
        <v>9.8591549295774641</v>
      </c>
      <c r="N123" s="19">
        <f t="shared" si="21"/>
        <v>0.10142857142857142</v>
      </c>
      <c r="P123" s="10">
        <f>M123/G121</f>
        <v>9.5603926589842079</v>
      </c>
      <c r="R123" s="10">
        <f>N123/H121</f>
        <v>0.10459821428571428</v>
      </c>
    </row>
    <row r="124" spans="1:18" x14ac:dyDescent="0.2">
      <c r="A124" s="15">
        <v>8</v>
      </c>
      <c r="B124" s="35">
        <v>1</v>
      </c>
      <c r="C124" t="s">
        <v>10</v>
      </c>
      <c r="D124" s="12">
        <v>230000000</v>
      </c>
      <c r="E124">
        <f>AVERAGE(D124:D126)</f>
        <v>253333333.33333334</v>
      </c>
      <c r="F124" s="17">
        <f>STDEV(D124:D126)</f>
        <v>40414518.843273737</v>
      </c>
      <c r="G124" s="12">
        <f>E118/E124</f>
        <v>0.86842105263157887</v>
      </c>
      <c r="H124" s="9">
        <f>E124/E118</f>
        <v>1.1515151515151516</v>
      </c>
      <c r="J124" s="15" t="s">
        <v>22</v>
      </c>
      <c r="K124" s="12">
        <v>10000000000</v>
      </c>
      <c r="L124" s="17">
        <v>700000000</v>
      </c>
      <c r="M124" s="9">
        <f t="shared" si="20"/>
        <v>14.285714285714286</v>
      </c>
      <c r="N124" s="17">
        <f t="shared" si="21"/>
        <v>7.0000000000000007E-2</v>
      </c>
      <c r="P124" s="9">
        <f>M124/G124</f>
        <v>16.450216450216452</v>
      </c>
      <c r="R124" s="9">
        <f>N124/H124</f>
        <v>6.0789473684210525E-2</v>
      </c>
    </row>
    <row r="125" spans="1:18" x14ac:dyDescent="0.2">
      <c r="A125" s="12">
        <v>8</v>
      </c>
      <c r="B125" s="34">
        <v>2</v>
      </c>
      <c r="C125" t="s">
        <v>10</v>
      </c>
      <c r="D125" s="12">
        <v>300000000</v>
      </c>
      <c r="F125" s="17"/>
      <c r="G125" s="12"/>
      <c r="H125" s="9"/>
      <c r="J125" s="12" t="s">
        <v>22</v>
      </c>
      <c r="K125" s="12">
        <v>11000000000</v>
      </c>
      <c r="L125" s="17">
        <v>580000000</v>
      </c>
      <c r="M125" s="9">
        <f t="shared" si="20"/>
        <v>18.96551724137931</v>
      </c>
      <c r="N125" s="17">
        <f t="shared" si="21"/>
        <v>5.2727272727272727E-2</v>
      </c>
      <c r="P125" s="9">
        <f>M125/G124</f>
        <v>21.839080459770116</v>
      </c>
      <c r="R125" s="9">
        <f>N125/H124</f>
        <v>4.5789473684210526E-2</v>
      </c>
    </row>
    <row r="126" spans="1:18" x14ac:dyDescent="0.2">
      <c r="A126" s="18">
        <v>8</v>
      </c>
      <c r="B126" s="36">
        <v>3</v>
      </c>
      <c r="C126" s="6" t="s">
        <v>10</v>
      </c>
      <c r="D126" s="18">
        <v>230000000</v>
      </c>
      <c r="E126" s="6"/>
      <c r="F126" s="19"/>
      <c r="G126" s="18"/>
      <c r="H126" s="10"/>
      <c r="J126" s="18" t="s">
        <v>22</v>
      </c>
      <c r="K126" s="12">
        <v>15000000000</v>
      </c>
      <c r="L126" s="17">
        <v>580000000</v>
      </c>
      <c r="M126" s="9">
        <f>K126/L126</f>
        <v>25.862068965517242</v>
      </c>
      <c r="N126" s="17">
        <f t="shared" si="21"/>
        <v>3.8666666666666669E-2</v>
      </c>
      <c r="P126" s="9">
        <f>M126/G124</f>
        <v>29.780564263322887</v>
      </c>
      <c r="R126" s="9">
        <f>N126/H124</f>
        <v>3.3578947368421048E-2</v>
      </c>
    </row>
    <row r="127" spans="1:18" x14ac:dyDescent="0.2">
      <c r="A127" s="15">
        <v>8</v>
      </c>
      <c r="B127" s="35">
        <v>1</v>
      </c>
      <c r="C127" t="s">
        <v>11</v>
      </c>
      <c r="D127" s="12">
        <v>190000000</v>
      </c>
      <c r="E127">
        <f>AVERAGE(D127:D129)</f>
        <v>210000000</v>
      </c>
      <c r="F127" s="17">
        <f>STDEV(D127:D129)</f>
        <v>20000000</v>
      </c>
      <c r="G127" s="15">
        <f>E118/E127</f>
        <v>1.0476190476190477</v>
      </c>
      <c r="H127" s="8">
        <f>E127/E118</f>
        <v>0.95454545454545459</v>
      </c>
      <c r="J127" s="15" t="s">
        <v>23</v>
      </c>
      <c r="K127" s="15">
        <v>6400000000</v>
      </c>
      <c r="L127" s="16">
        <v>600000000</v>
      </c>
      <c r="M127" s="8">
        <f t="shared" ref="M127:M132" si="22">K127/L127</f>
        <v>10.666666666666666</v>
      </c>
      <c r="N127" s="16">
        <f t="shared" si="21"/>
        <v>9.375E-2</v>
      </c>
      <c r="P127" s="8">
        <f>M127/G127</f>
        <v>10.18181818181818</v>
      </c>
      <c r="R127" s="8">
        <f>N127/H127</f>
        <v>9.8214285714285712E-2</v>
      </c>
    </row>
    <row r="128" spans="1:18" x14ac:dyDescent="0.2">
      <c r="A128" s="12">
        <v>8</v>
      </c>
      <c r="B128" s="34">
        <v>2</v>
      </c>
      <c r="C128" t="s">
        <v>11</v>
      </c>
      <c r="D128" s="12">
        <v>230000000</v>
      </c>
      <c r="F128" s="17"/>
      <c r="G128" s="12"/>
      <c r="H128" s="9"/>
      <c r="J128" s="12" t="s">
        <v>23</v>
      </c>
      <c r="K128" s="12">
        <v>5000000000</v>
      </c>
      <c r="L128" s="17">
        <v>430000000</v>
      </c>
      <c r="M128" s="9">
        <f t="shared" si="22"/>
        <v>11.627906976744185</v>
      </c>
      <c r="N128" s="17">
        <f t="shared" si="21"/>
        <v>8.5999999999999993E-2</v>
      </c>
      <c r="P128" s="9">
        <f>M128/G127</f>
        <v>11.099365750528539</v>
      </c>
      <c r="R128" s="9">
        <f>N128/H127</f>
        <v>9.0095238095238089E-2</v>
      </c>
    </row>
    <row r="129" spans="1:18" x14ac:dyDescent="0.2">
      <c r="A129" s="18">
        <v>8</v>
      </c>
      <c r="B129" s="36">
        <v>3</v>
      </c>
      <c r="C129" s="6" t="s">
        <v>11</v>
      </c>
      <c r="D129" s="18">
        <v>210000000</v>
      </c>
      <c r="E129" s="6"/>
      <c r="F129" s="19"/>
      <c r="G129" s="18"/>
      <c r="H129" s="10"/>
      <c r="J129" s="18" t="s">
        <v>23</v>
      </c>
      <c r="K129" s="18">
        <v>7100000000</v>
      </c>
      <c r="L129" s="19">
        <v>700000000</v>
      </c>
      <c r="M129" s="10">
        <f t="shared" si="22"/>
        <v>10.142857142857142</v>
      </c>
      <c r="N129" s="19">
        <f t="shared" si="21"/>
        <v>9.8591549295774641E-2</v>
      </c>
      <c r="P129" s="10">
        <f>M129/G127</f>
        <v>9.6818181818181817</v>
      </c>
      <c r="R129" s="10">
        <f>N129/H127</f>
        <v>0.10328638497652581</v>
      </c>
    </row>
    <row r="130" spans="1:18" x14ac:dyDescent="0.2">
      <c r="A130" s="12">
        <v>8</v>
      </c>
      <c r="B130" s="34">
        <v>1</v>
      </c>
      <c r="C130" t="s">
        <v>26</v>
      </c>
      <c r="D130" s="12">
        <v>250000000</v>
      </c>
      <c r="E130">
        <f>AVERAGE(D130:D132)</f>
        <v>226666666.66666666</v>
      </c>
      <c r="F130" s="17">
        <f>STDEV(D130:D132)</f>
        <v>20816659.994661327</v>
      </c>
      <c r="G130" s="15">
        <f>E118/E130</f>
        <v>0.97058823529411764</v>
      </c>
      <c r="H130" s="8">
        <f>E130/E118</f>
        <v>1.0303030303030303</v>
      </c>
      <c r="J130" s="12" t="s">
        <v>27</v>
      </c>
      <c r="K130" s="12">
        <v>7200000000</v>
      </c>
      <c r="L130" s="17">
        <v>350000000</v>
      </c>
      <c r="M130" s="9">
        <f t="shared" si="22"/>
        <v>20.571428571428573</v>
      </c>
      <c r="N130" s="17">
        <f t="shared" si="21"/>
        <v>4.8611111111111112E-2</v>
      </c>
      <c r="P130" s="9">
        <f>M130/G130</f>
        <v>21.194805194805195</v>
      </c>
      <c r="R130" s="9">
        <f>N130/H130</f>
        <v>4.7181372549019607E-2</v>
      </c>
    </row>
    <row r="131" spans="1:18" x14ac:dyDescent="0.2">
      <c r="A131" s="12">
        <v>8</v>
      </c>
      <c r="B131" s="34">
        <v>2</v>
      </c>
      <c r="C131" t="s">
        <v>26</v>
      </c>
      <c r="D131" s="12">
        <v>210000000</v>
      </c>
      <c r="F131" s="17"/>
      <c r="G131" s="12"/>
      <c r="H131" s="9"/>
      <c r="J131" s="12" t="s">
        <v>27</v>
      </c>
      <c r="K131" s="12">
        <v>9000000000</v>
      </c>
      <c r="L131" s="17">
        <v>580000000</v>
      </c>
      <c r="M131" s="9">
        <f t="shared" si="22"/>
        <v>15.517241379310345</v>
      </c>
      <c r="N131" s="17">
        <f t="shared" si="21"/>
        <v>6.4444444444444443E-2</v>
      </c>
      <c r="P131" s="9">
        <f>M131/G130</f>
        <v>15.987460815047022</v>
      </c>
      <c r="R131" s="9">
        <f>N131/H130</f>
        <v>6.2549019607843134E-2</v>
      </c>
    </row>
    <row r="132" spans="1:18" ht="17" thickBot="1" x14ac:dyDescent="0.25">
      <c r="A132" s="20">
        <v>8</v>
      </c>
      <c r="B132" s="37">
        <v>3</v>
      </c>
      <c r="C132" s="21" t="s">
        <v>26</v>
      </c>
      <c r="D132" s="20">
        <v>220000000</v>
      </c>
      <c r="E132" s="21"/>
      <c r="F132" s="22"/>
      <c r="G132" s="20"/>
      <c r="H132" s="11"/>
      <c r="J132" s="20" t="s">
        <v>27</v>
      </c>
      <c r="K132" s="20">
        <v>10000000000</v>
      </c>
      <c r="L132" s="22">
        <v>400000000</v>
      </c>
      <c r="M132" s="11">
        <f t="shared" si="22"/>
        <v>25</v>
      </c>
      <c r="N132" s="22">
        <f t="shared" si="21"/>
        <v>0.04</v>
      </c>
      <c r="P132" s="11">
        <f>M132/G130</f>
        <v>25.757575757575758</v>
      </c>
      <c r="R132" s="11">
        <f>N132/H130</f>
        <v>3.8823529411764708E-2</v>
      </c>
    </row>
  </sheetData>
  <mergeCells count="4">
    <mergeCell ref="P4:P5"/>
    <mergeCell ref="R4:R5"/>
    <mergeCell ref="D4:H4"/>
    <mergeCell ref="J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Liquid</vt:lpstr>
      <vt:lpstr>Solid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V</dc:creator>
  <cp:lastModifiedBy>Jordan V</cp:lastModifiedBy>
  <dcterms:created xsi:type="dcterms:W3CDTF">2020-04-27T13:23:10Z</dcterms:created>
  <dcterms:modified xsi:type="dcterms:W3CDTF">2023-06-29T08:59:50Z</dcterms:modified>
</cp:coreProperties>
</file>